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ehossack/Sync/Cycling/Randonneur/Events/LM600-2 2023 Whidbey Whanderer/"/>
    </mc:Choice>
  </mc:AlternateContent>
  <xr:revisionPtr revIDLastSave="0" documentId="13_ncr:1_{B430C089-2432-AB42-89FE-61CF0828979A}" xr6:coauthVersionLast="47" xr6:coauthVersionMax="47" xr10:uidLastSave="{00000000-0000-0000-0000-000000000000}"/>
  <bookViews>
    <workbookView xWindow="0" yWindow="760" windowWidth="15120" windowHeight="17320" xr2:uid="{00000000-000D-0000-FFFF-FFFF00000000}"/>
  </bookViews>
  <sheets>
    <sheet name="Sheet1" sheetId="1" r:id="rId1"/>
  </sheets>
  <definedNames>
    <definedName name="_xlnm.Print_Area" localSheetId="0">Sheet1!$A$1:$E$265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3" i="1" l="1"/>
  <c r="A24" i="1"/>
  <c r="A25" i="1"/>
  <c r="A26" i="1"/>
  <c r="A27" i="1"/>
  <c r="E16" i="1"/>
  <c r="E14" i="1"/>
  <c r="A9" i="1"/>
  <c r="A10" i="1"/>
  <c r="A11" i="1"/>
  <c r="A12" i="1"/>
  <c r="A13" i="1"/>
  <c r="A14" i="1"/>
  <c r="A15" i="1"/>
  <c r="A16" i="1"/>
  <c r="A17" i="1"/>
  <c r="A18" i="1"/>
  <c r="A19" i="1"/>
  <c r="E19" i="1"/>
  <c r="A20" i="1"/>
  <c r="A21" i="1"/>
  <c r="A22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D42" i="1"/>
  <c r="A154" i="1"/>
  <c r="A155" i="1"/>
  <c r="A156" i="1"/>
  <c r="A157" i="1"/>
  <c r="A158" i="1"/>
  <c r="A159" i="1"/>
  <c r="A160" i="1"/>
  <c r="A161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E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162" i="1"/>
</calcChain>
</file>

<file path=xl/sharedStrings.xml><?xml version="1.0" encoding="utf-8"?>
<sst xmlns="http://schemas.openxmlformats.org/spreadsheetml/2006/main" count="763" uniqueCount="271">
  <si>
    <t>Dist.(cum.)</t>
  </si>
  <si>
    <t>Turn</t>
  </si>
  <si>
    <t>Direction</t>
  </si>
  <si>
    <t>Route Description</t>
  </si>
  <si>
    <t>Dist.(int.)</t>
  </si>
  <si>
    <t/>
  </si>
  <si>
    <t>DÉPART</t>
  </si>
  <si>
    <t>L</t>
  </si>
  <si>
    <t>Fraser St</t>
  </si>
  <si>
    <t>R</t>
  </si>
  <si>
    <t>East Kent Avenue North</t>
  </si>
  <si>
    <t>​Canada Line Bikeway</t>
  </si>
  <si>
    <t>Canada Line Bikeway</t>
  </si>
  <si>
    <t>River Dr</t>
  </si>
  <si>
    <t>Shell Rd</t>
  </si>
  <si>
    <t>Westminster Highway</t>
  </si>
  <si>
    <t>Fraserwood Way b/c Dyke Rd</t>
  </si>
  <si>
    <t>BL</t>
  </si>
  <si>
    <t>CO</t>
  </si>
  <si>
    <t>Exit bridge and go right under bridge</t>
  </si>
  <si>
    <t>Follow route around planet ice</t>
  </si>
  <si>
    <t>Exit greenway onto rd</t>
  </si>
  <si>
    <t>Cross Rd onto gravel greenway</t>
  </si>
  <si>
    <t>Exit onto Colebrook Rd</t>
  </si>
  <si>
    <t>Turn right to stay on Colebrook Rd</t>
  </si>
  <si>
    <t>Turn right toward W King George Blvd Frontage Rd</t>
  </si>
  <si>
    <t>W King George Blvd Frontage Rd</t>
  </si>
  <si>
    <t>King George Blvd/BC-99A S</t>
  </si>
  <si>
    <t>BC-15 S</t>
  </si>
  <si>
    <t>Boblett St</t>
  </si>
  <si>
    <t>Yew Ave</t>
  </si>
  <si>
    <t>Hughes Ave, crossing I5</t>
  </si>
  <si>
    <t>Bell Rd</t>
  </si>
  <si>
    <t>WA-548 S</t>
  </si>
  <si>
    <t>Semiahmoo Dr</t>
  </si>
  <si>
    <t>Birch Bay Dr</t>
  </si>
  <si>
    <t>Kickerville Rd</t>
  </si>
  <si>
    <t>Rainbow Rd</t>
  </si>
  <si>
    <t>Slater Rd</t>
  </si>
  <si>
    <t>Ferndale Rd</t>
  </si>
  <si>
    <t>Marine Dr</t>
  </si>
  <si>
    <t>Eldridge Ave</t>
  </si>
  <si>
    <t>Bay St</t>
  </si>
  <si>
    <t>W Chestnut St</t>
  </si>
  <si>
    <t>N State St</t>
  </si>
  <si>
    <t>Mactaggart Ave</t>
  </si>
  <si>
    <t>Farm to Market Rd</t>
  </si>
  <si>
    <t>Bayview Edison Rd</t>
  </si>
  <si>
    <t>12th St</t>
  </si>
  <si>
    <t>Crosby Rd</t>
  </si>
  <si>
    <t>Vinton Ave</t>
  </si>
  <si>
    <t>WA-525 N at stop sign</t>
  </si>
  <si>
    <t>N Bluff Rd</t>
  </si>
  <si>
    <t>S Houston Rd</t>
  </si>
  <si>
    <t>Oakes Rd</t>
  </si>
  <si>
    <t>E Race Rd</t>
  </si>
  <si>
    <t>S Harrington Rd</t>
  </si>
  <si>
    <t>E Morris Rd</t>
  </si>
  <si>
    <t>S Pheasant Run Rd</t>
  </si>
  <si>
    <t>W Parker Rd</t>
  </si>
  <si>
    <t>Becomes Leach St NE, then NE 9th St</t>
  </si>
  <si>
    <t>N Main St</t>
  </si>
  <si>
    <t>NW Coveland St</t>
  </si>
  <si>
    <t>Slight left onto NW Madrona Way</t>
  </si>
  <si>
    <t>Exit Rd at Penn Cove Pottery</t>
  </si>
  <si>
    <t>Cross Grass and onto Penn Cove Rd</t>
  </si>
  <si>
    <t>W Scenic Heights Rd</t>
  </si>
  <si>
    <t>Continue past Dead End sign; bikes can go through</t>
  </si>
  <si>
    <t>W Pioneer Way</t>
  </si>
  <si>
    <t>SE Midway Blvd</t>
  </si>
  <si>
    <t>Cross Rd onto N Goldie Rd</t>
  </si>
  <si>
    <t>Turn left into parking lot</t>
  </si>
  <si>
    <t>N Goldie Rd</t>
  </si>
  <si>
    <t>State Rte 20 E</t>
  </si>
  <si>
    <t>W Cemetery Rd</t>
  </si>
  <si>
    <t>Auvil Rd/​NE Regatta Dr</t>
  </si>
  <si>
    <t>W Crescent Harbor Rd</t>
  </si>
  <si>
    <t>Taylor Rd</t>
  </si>
  <si>
    <t>Frostad Rd</t>
  </si>
  <si>
    <t>Dike Rd</t>
  </si>
  <si>
    <t>Jones Rd</t>
  </si>
  <si>
    <t>Right onto Imperial Ln</t>
  </si>
  <si>
    <t>Henni Rd</t>
  </si>
  <si>
    <t>Monkey Hill Rd</t>
  </si>
  <si>
    <t>Ducken Rd</t>
  </si>
  <si>
    <t>Deception Rd</t>
  </si>
  <si>
    <t>Gibralter Rd</t>
  </si>
  <si>
    <t>Satterlee Rd</t>
  </si>
  <si>
    <t>Summit Park Rd</t>
  </si>
  <si>
    <t>Reservation Rd</t>
  </si>
  <si>
    <t>Slight right onto Snee Oosh Rd</t>
  </si>
  <si>
    <t>Pioneer Pkwy</t>
  </si>
  <si>
    <t>Becomes Maple Ave</t>
  </si>
  <si>
    <t>Morris St</t>
  </si>
  <si>
    <t>Dodge Valley Rd</t>
  </si>
  <si>
    <t>Turn left to stay on Dodge Valley Rd</t>
  </si>
  <si>
    <t>Best Rd</t>
  </si>
  <si>
    <t>Summers Dr</t>
  </si>
  <si>
    <t>Summers Dr turns slightly left and becomes Beaver Marsh Rd</t>
  </si>
  <si>
    <t>W Kamb Rd</t>
  </si>
  <si>
    <t>Kamb Rd</t>
  </si>
  <si>
    <t>McLean Rd</t>
  </si>
  <si>
    <t>Avon Allen Rd</t>
  </si>
  <si>
    <t>Bennett Rd</t>
  </si>
  <si>
    <t>Pulver Rd</t>
  </si>
  <si>
    <t>W Whitmarsh Rd</t>
  </si>
  <si>
    <t>Turn left towards S Burlington Blvd</t>
  </si>
  <si>
    <t>S Burlington Blvd to cross Bridge</t>
  </si>
  <si>
    <t>Take the Stewart Rd exit</t>
  </si>
  <si>
    <t>N Laventure Rd becomes Francis</t>
  </si>
  <si>
    <t>Swan Rd</t>
  </si>
  <si>
    <t>Mud Lake Rd</t>
  </si>
  <si>
    <t>WA-9 N</t>
  </si>
  <si>
    <t>Township St</t>
  </si>
  <si>
    <t>Sapp Rd</t>
  </si>
  <si>
    <t>Turn left to stay on Sapp Rd</t>
  </si>
  <si>
    <t>E Jones Rd</t>
  </si>
  <si>
    <t>Prairie Rd</t>
  </si>
  <si>
    <t>Parson Creek Rd</t>
  </si>
  <si>
    <t>Butler Creek Rd</t>
  </si>
  <si>
    <t>Alger Cain Lake Rd</t>
  </si>
  <si>
    <t>Cable St/Terrace/Lakeway Dr</t>
  </si>
  <si>
    <t>E Holly St</t>
  </si>
  <si>
    <t>Bancroft Rd</t>
  </si>
  <si>
    <t>Lake Terrell Rd</t>
  </si>
  <si>
    <t>Harborview Rd</t>
  </si>
  <si>
    <t>Hughes Ave</t>
  </si>
  <si>
    <t>At the roundabout, right exit onto King George Blvd/BC-99A S</t>
  </si>
  <si>
    <t>Colebrook Rd</t>
  </si>
  <si>
    <t>Exit and cross onto Old Hwy 10</t>
  </si>
  <si>
    <t>Up hill, then turn left onto path</t>
  </si>
  <si>
    <t>Lower Trl</t>
  </si>
  <si>
    <t>64 Ave/​Kittson Pkwy</t>
  </si>
  <si>
    <t>Lyon Rd</t>
  </si>
  <si>
    <t>At bottom of hill, exit onto Westview Dr</t>
  </si>
  <si>
    <t>N Delta Greenway</t>
  </si>
  <si>
    <t>Turn left to stay on N Delta Greenway</t>
  </si>
  <si>
    <t>Left up onto Bridge</t>
  </si>
  <si>
    <t>Exit onto Cliveden</t>
  </si>
  <si>
    <t>Cross Cliveden Ave</t>
  </si>
  <si>
    <t>Exit right onto bike path</t>
  </si>
  <si>
    <t>Exit Ramp</t>
  </si>
  <si>
    <t>Boundary Rd</t>
  </si>
  <si>
    <t>Dyke Rd</t>
  </si>
  <si>
    <t>Fraserwood Pl</t>
  </si>
  <si>
    <t>Westminster Hwy</t>
  </si>
  <si>
    <t>When safe, onto bike route</t>
  </si>
  <si>
    <t>Cross intersection</t>
  </si>
  <si>
    <t>Turn left off Canada Line Bikewa</t>
  </si>
  <si>
    <t>W Kent Ave N</t>
  </si>
  <si>
    <t>Cambie St</t>
  </si>
  <si>
    <t>W 59th Ave</t>
  </si>
  <si>
    <t>Ontario St</t>
  </si>
  <si>
    <t>E 23rd Ave</t>
  </si>
  <si>
    <t>Turn right to stay on E 23rd Ave</t>
  </si>
  <si>
    <t>ARRIVÉE</t>
  </si>
  <si>
    <t>IN CASE OF ABANDONMENT OR EMERGENCY</t>
  </si>
  <si>
    <t>ST=Turn Around, BL=Bear Left, BR=Bear Right, CO=Continue On, L/R=Left Immediate Right</t>
  </si>
  <si>
    <t>PHONE: ** 604-880-5421 **</t>
  </si>
  <si>
    <t>Whidbey Whanderer 600 2023</t>
  </si>
  <si>
    <t>May 26th, 27th, 2023</t>
  </si>
  <si>
    <t>Étienne Hossack</t>
  </si>
  <si>
    <t>Fraser and E 23rd</t>
  </si>
  <si>
    <t>Main and E 23rd (Artigiano, Arbor)</t>
  </si>
  <si>
    <r>
      <t xml:space="preserve">Boulevard  (2nd Exit at Roundabout)   </t>
    </r>
    <r>
      <rPr>
        <i/>
        <sz val="11"/>
        <rFont val="Arial"/>
        <family val="2"/>
      </rPr>
      <t>becomes</t>
    </r>
    <r>
      <rPr>
        <sz val="12"/>
        <rFont val="Arial"/>
        <family val="2"/>
      </rPr>
      <t xml:space="preserve"> S State / 11th St / Finnegan Way / 12th St </t>
    </r>
  </si>
  <si>
    <t>S</t>
  </si>
  <si>
    <t>Shemiahmoo Dr</t>
  </si>
  <si>
    <t>W</t>
  </si>
  <si>
    <t>Birch Point Rd</t>
  </si>
  <si>
    <t xml:space="preserve">BL </t>
  </si>
  <si>
    <t>Point Whitehorn Rd</t>
  </si>
  <si>
    <t>E</t>
  </si>
  <si>
    <t>Grandview Rd</t>
  </si>
  <si>
    <t>Mountian View Rd</t>
  </si>
  <si>
    <r>
      <t xml:space="preserve">Marine Dr   </t>
    </r>
    <r>
      <rPr>
        <i/>
        <sz val="11"/>
        <color indexed="8"/>
        <rFont val="Arial"/>
        <family val="2"/>
      </rPr>
      <t xml:space="preserve">becomes                                    </t>
    </r>
    <r>
      <rPr>
        <sz val="11"/>
        <color indexed="8"/>
        <rFont val="Arial"/>
        <family val="2"/>
      </rPr>
      <t>Country Lane /</t>
    </r>
    <r>
      <rPr>
        <sz val="12"/>
        <color indexed="8"/>
        <rFont val="Arial"/>
        <family val="2"/>
      </rPr>
      <t xml:space="preserve"> Bancroft Rd</t>
    </r>
  </si>
  <si>
    <t>BR</t>
  </si>
  <si>
    <r>
      <t xml:space="preserve">Marine Dr                                             </t>
    </r>
    <r>
      <rPr>
        <i/>
        <sz val="11"/>
        <rFont val="Arial"/>
        <family val="2"/>
      </rPr>
      <t xml:space="preserve">becomes </t>
    </r>
    <r>
      <rPr>
        <sz val="12"/>
        <rFont val="Arial"/>
        <family val="2"/>
      </rPr>
      <t xml:space="preserve"> Eldridge Ave /</t>
    </r>
    <r>
      <rPr>
        <sz val="12"/>
        <rFont val="Arial"/>
        <family val="2"/>
      </rPr>
      <t xml:space="preserve"> Wholly St</t>
    </r>
  </si>
  <si>
    <t>SW</t>
  </si>
  <si>
    <t>SE</t>
  </si>
  <si>
    <t>Chuckanut Dr</t>
  </si>
  <si>
    <t xml:space="preserve">W Bow Hill Rd  </t>
  </si>
  <si>
    <t xml:space="preserve">Cains Ct </t>
  </si>
  <si>
    <t>WA-20</t>
  </si>
  <si>
    <t>NW</t>
  </si>
  <si>
    <t>March Point Rd</t>
  </si>
  <si>
    <r>
      <rPr>
        <b/>
        <sz val="12"/>
        <color indexed="8"/>
        <rFont val="Arial"/>
        <family val="2"/>
      </rPr>
      <t>March's</t>
    </r>
    <r>
      <rPr>
        <sz val="12"/>
        <color indexed="8"/>
        <rFont val="Arial"/>
        <family val="2"/>
      </rPr>
      <t xml:space="preserve"> Point Rd</t>
    </r>
  </si>
  <si>
    <t xml:space="preserve">Fidago Bay Aquatic Reserve                                    (Boardwalk Crossing Water)                                                                        Sign Simply Says "Trail"                                        </t>
  </si>
  <si>
    <t>34th St                                                              (Not Signed Check Address On Buildings) (Cimarron Enterprises on your L)</t>
  </si>
  <si>
    <t>N</t>
  </si>
  <si>
    <t>Commercial Ave / WA20</t>
  </si>
  <si>
    <r>
      <t xml:space="preserve">12th St   </t>
    </r>
    <r>
      <rPr>
        <i/>
        <sz val="11"/>
        <rFont val="Arial"/>
        <family val="2"/>
      </rPr>
      <t>becomes</t>
    </r>
    <r>
      <rPr>
        <i/>
        <sz val="12"/>
        <rFont val="Arial"/>
        <family val="2"/>
      </rPr>
      <t xml:space="preserve">  </t>
    </r>
    <r>
      <rPr>
        <sz val="12"/>
        <rFont val="Arial"/>
        <family val="2"/>
      </rPr>
      <t xml:space="preserve">Oakes Ave </t>
    </r>
  </si>
  <si>
    <t>Sunset Ave</t>
  </si>
  <si>
    <r>
      <t xml:space="preserve">Anaco Beach Rd   </t>
    </r>
    <r>
      <rPr>
        <i/>
        <sz val="11"/>
        <rFont val="Arial"/>
        <family val="2"/>
      </rPr>
      <t xml:space="preserve">becomes </t>
    </r>
    <r>
      <rPr>
        <i/>
        <sz val="12"/>
        <rFont val="Arial"/>
        <family val="2"/>
      </rPr>
      <t xml:space="preserve">  </t>
    </r>
    <r>
      <rPr>
        <sz val="12"/>
        <rFont val="Arial"/>
        <family val="2"/>
      </rPr>
      <t>Marine Dr</t>
    </r>
  </si>
  <si>
    <r>
      <t xml:space="preserve">Marine Dr   </t>
    </r>
    <r>
      <rPr>
        <i/>
        <sz val="11"/>
        <rFont val="Arial"/>
        <family val="2"/>
      </rPr>
      <t>becomes</t>
    </r>
    <r>
      <rPr>
        <i/>
        <sz val="12"/>
        <rFont val="Arial"/>
        <family val="2"/>
      </rPr>
      <t xml:space="preserve">   </t>
    </r>
    <r>
      <rPr>
        <sz val="12"/>
        <rFont val="Arial"/>
        <family val="2"/>
      </rPr>
      <t>Rosario Rd</t>
    </r>
  </si>
  <si>
    <t xml:space="preserve">R </t>
  </si>
  <si>
    <r>
      <t>WA-20    (Oak Harbor</t>
    </r>
    <r>
      <rPr>
        <sz val="12"/>
        <rFont val="Wingdings"/>
        <charset val="2"/>
      </rPr>
      <t></t>
    </r>
    <r>
      <rPr>
        <sz val="12"/>
        <rFont val="Arial"/>
        <family val="2"/>
      </rPr>
      <t>)</t>
    </r>
  </si>
  <si>
    <r>
      <t xml:space="preserve">Deception Pass Bridge      </t>
    </r>
    <r>
      <rPr>
        <b/>
        <sz val="12"/>
        <rFont val="Arial"/>
        <family val="2"/>
      </rPr>
      <t>Use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Caution</t>
    </r>
  </si>
  <si>
    <t>Ault Field Rd</t>
  </si>
  <si>
    <t>Clover Valley Rd</t>
  </si>
  <si>
    <t>North Golf Course Rd</t>
  </si>
  <si>
    <r>
      <t xml:space="preserve">West Beach   </t>
    </r>
    <r>
      <rPr>
        <i/>
        <sz val="11"/>
        <rFont val="Arial"/>
        <family val="2"/>
      </rPr>
      <t xml:space="preserve">becomes  </t>
    </r>
    <r>
      <rPr>
        <sz val="12"/>
        <rFont val="Arial"/>
        <family val="2"/>
      </rPr>
      <t xml:space="preserve"> North Beach</t>
    </r>
  </si>
  <si>
    <t xml:space="preserve">L </t>
  </si>
  <si>
    <t>Libbey Rd</t>
  </si>
  <si>
    <r>
      <t xml:space="preserve">Ebey Rd   </t>
    </r>
    <r>
      <rPr>
        <i/>
        <sz val="11"/>
        <rFont val="Arial"/>
        <family val="2"/>
      </rPr>
      <t>becomes</t>
    </r>
    <r>
      <rPr>
        <i/>
        <sz val="12"/>
        <rFont val="Arial"/>
        <family val="2"/>
      </rPr>
      <t xml:space="preserve">   </t>
    </r>
    <r>
      <rPr>
        <sz val="12"/>
        <rFont val="Arial"/>
        <family val="2"/>
      </rPr>
      <t>Hill Rd</t>
    </r>
  </si>
  <si>
    <r>
      <t xml:space="preserve">Engle Rd   </t>
    </r>
    <r>
      <rPr>
        <i/>
        <sz val="11"/>
        <rFont val="Arial"/>
        <family val="2"/>
      </rPr>
      <t>becomes</t>
    </r>
    <r>
      <rPr>
        <i/>
        <sz val="12"/>
        <rFont val="Arial"/>
        <family val="2"/>
      </rPr>
      <t xml:space="preserve">   </t>
    </r>
    <r>
      <rPr>
        <sz val="12"/>
        <rFont val="Arial"/>
        <family val="2"/>
      </rPr>
      <t>WA-20</t>
    </r>
  </si>
  <si>
    <t>WS</t>
  </si>
  <si>
    <t>Smugglers Cove Rd</t>
  </si>
  <si>
    <t>East Bush Point Rd</t>
  </si>
  <si>
    <r>
      <t xml:space="preserve">Mutiny Bay Rd   </t>
    </r>
    <r>
      <rPr>
        <i/>
        <sz val="11"/>
        <rFont val="Arial"/>
        <family val="2"/>
      </rPr>
      <t>becomes</t>
    </r>
    <r>
      <rPr>
        <sz val="12"/>
        <rFont val="Arial"/>
        <family val="2"/>
      </rPr>
      <t xml:space="preserve">   Lancaster Rd  </t>
    </r>
  </si>
  <si>
    <r>
      <t xml:space="preserve">Millman Rd   </t>
    </r>
    <r>
      <rPr>
        <i/>
        <sz val="11"/>
        <rFont val="Arial"/>
        <family val="2"/>
      </rPr>
      <t>becomes</t>
    </r>
    <r>
      <rPr>
        <sz val="12"/>
        <rFont val="Arial"/>
        <family val="2"/>
      </rPr>
      <t xml:space="preserve">  S Useless Bay Ave</t>
    </r>
  </si>
  <si>
    <t>WA-525</t>
  </si>
  <si>
    <r>
      <rPr>
        <b/>
        <sz val="14"/>
        <color indexed="8"/>
        <rFont val="Arial"/>
        <family val="2"/>
      </rPr>
      <t>CONTROL                                               Fairhaven</t>
    </r>
    <r>
      <rPr>
        <b/>
        <sz val="12"/>
        <color indexed="8"/>
        <rFont val="Arial"/>
        <family val="2"/>
      </rPr>
      <t xml:space="preserve">  Your Choice</t>
    </r>
  </si>
  <si>
    <r>
      <t xml:space="preserve">Langley Rd  </t>
    </r>
    <r>
      <rPr>
        <i/>
        <sz val="12"/>
        <rFont val="Arial"/>
        <family val="2"/>
      </rPr>
      <t xml:space="preserve"> </t>
    </r>
    <r>
      <rPr>
        <i/>
        <sz val="11"/>
        <rFont val="Arial"/>
        <family val="2"/>
      </rPr>
      <t>becomes</t>
    </r>
    <r>
      <rPr>
        <i/>
        <sz val="12"/>
        <rFont val="Arial"/>
        <family val="2"/>
      </rPr>
      <t xml:space="preserve">  </t>
    </r>
    <r>
      <rPr>
        <sz val="12"/>
        <rFont val="Arial"/>
        <family val="2"/>
      </rPr>
      <t>Camano Ave</t>
    </r>
  </si>
  <si>
    <t>Cascade Ave   (Langley Loop)</t>
  </si>
  <si>
    <t>2nd St   (Through Langley)</t>
  </si>
  <si>
    <t>WN</t>
  </si>
  <si>
    <t>Saratoga Rd</t>
  </si>
  <si>
    <t>East Harbor Rd</t>
  </si>
  <si>
    <t>E Lynne   (No Choice)</t>
  </si>
  <si>
    <r>
      <t xml:space="preserve">Stewart Rd   </t>
    </r>
    <r>
      <rPr>
        <i/>
        <sz val="11"/>
        <rFont val="Arial"/>
        <family val="2"/>
      </rPr>
      <t xml:space="preserve">becomes  </t>
    </r>
    <r>
      <rPr>
        <sz val="12"/>
        <rFont val="Arial"/>
        <family val="2"/>
      </rPr>
      <t xml:space="preserve"> Shoreview Dr</t>
    </r>
  </si>
  <si>
    <r>
      <t xml:space="preserve">Honeymoon Bay Rd                                   (No Sign At T Intersection)                                         </t>
    </r>
    <r>
      <rPr>
        <i/>
        <sz val="11"/>
        <rFont val="Arial"/>
        <family val="2"/>
      </rPr>
      <t xml:space="preserve"> becomes</t>
    </r>
    <r>
      <rPr>
        <sz val="12"/>
        <rFont val="Arial"/>
        <family val="2"/>
      </rPr>
      <t xml:space="preserve">   Resort Rd</t>
    </r>
  </si>
  <si>
    <t>L/R</t>
  </si>
  <si>
    <t>Cherry Ln, then onto Bike Path</t>
  </si>
  <si>
    <t>Turn right onto Bike Path</t>
  </si>
  <si>
    <t>24hr Services @ Chevron after 3.5km</t>
  </si>
  <si>
    <r>
      <t xml:space="preserve">Country Ln   </t>
    </r>
    <r>
      <rPr>
        <i/>
        <sz val="11"/>
        <color indexed="8"/>
        <rFont val="Arial"/>
        <family val="2"/>
      </rPr>
      <t>becomes</t>
    </r>
    <r>
      <rPr>
        <i/>
        <sz val="12"/>
        <color indexed="8"/>
        <rFont val="Arial"/>
        <family val="2"/>
      </rPr>
      <t xml:space="preserve">   </t>
    </r>
    <r>
      <rPr>
        <sz val="12"/>
        <color indexed="8"/>
        <rFont val="Arial"/>
        <family val="2"/>
      </rPr>
      <t>Marine Dr</t>
    </r>
  </si>
  <si>
    <t>Lummie Shore Dr</t>
  </si>
  <si>
    <t>Haxton Way</t>
  </si>
  <si>
    <r>
      <t xml:space="preserve">Point Whitehorn Rd   </t>
    </r>
    <r>
      <rPr>
        <i/>
        <sz val="11"/>
        <rFont val="Arial"/>
        <family val="2"/>
      </rPr>
      <t xml:space="preserve">becomes  </t>
    </r>
    <r>
      <rPr>
        <sz val="12"/>
        <rFont val="Arial"/>
        <family val="2"/>
      </rPr>
      <t xml:space="preserve"> Birch Bay Dr</t>
    </r>
  </si>
  <si>
    <t>Birch Bay Dr   (at 4way stop)</t>
  </si>
  <si>
    <t>NE</t>
  </si>
  <si>
    <t>Drayton Harbor Rd</t>
  </si>
  <si>
    <r>
      <t xml:space="preserve">Blaine Rd / WA-548   </t>
    </r>
    <r>
      <rPr>
        <i/>
        <sz val="11"/>
        <rFont val="Arial"/>
        <family val="2"/>
      </rPr>
      <t xml:space="preserve">becomes  </t>
    </r>
    <r>
      <rPr>
        <sz val="12"/>
        <rFont val="Arial"/>
        <family val="2"/>
      </rPr>
      <t xml:space="preserve"> Bell Rd</t>
    </r>
  </si>
  <si>
    <t>Boblett St / SR543   (Truck Crossing)</t>
  </si>
  <si>
    <t>Cross Border   (Use Pedestrian Crossing)</t>
  </si>
  <si>
    <t>176st   (Hwy 15)</t>
  </si>
  <si>
    <t xml:space="preserve">8 Ave  </t>
  </si>
  <si>
    <t>8 Ave   (2nd Exit at Roundabout)</t>
  </si>
  <si>
    <t>Right up hill onto Nordel Rail Overpass</t>
  </si>
  <si>
    <t>Sharp left to stay on Nordel Rail Overpass</t>
  </si>
  <si>
    <t>Turn left to stay on Alex Fraser Bridge</t>
  </si>
  <si>
    <t>F &amp; S Grade Rd</t>
  </si>
  <si>
    <t>Canada Line Bikeway bridge</t>
  </si>
  <si>
    <t>Cross Border into US, pedestrian signs</t>
  </si>
  <si>
    <t>Yew Ave (go around barrier)</t>
  </si>
  <si>
    <t>Exit road onto Dyke</t>
  </si>
  <si>
    <t>Through Fence to Bridge across channel</t>
  </si>
  <si>
    <t>Route goes to sidewalk towards bridge, cross intersection then over Alex Fraser</t>
  </si>
  <si>
    <t>At roundabout, take the 3rd exit onto 8 Ave</t>
  </si>
  <si>
    <t>R/L</t>
  </si>
  <si>
    <t>Thompson Rd, continue on Stevenson Rd</t>
  </si>
  <si>
    <r>
      <rPr>
        <b/>
        <sz val="12"/>
        <color theme="1"/>
        <rFont val="Arial"/>
        <family val="2"/>
      </rPr>
      <t>Sharp</t>
    </r>
    <r>
      <rPr>
        <sz val="12"/>
        <color theme="1"/>
        <rFont val="Arial"/>
        <family val="2"/>
      </rPr>
      <t xml:space="preserve"> left onto Stewart Rd becomes Hoag</t>
    </r>
  </si>
  <si>
    <t>Roundabout, 1st exit onto Jameson St</t>
  </si>
  <si>
    <t>Cross left to Cain Lake Rd</t>
  </si>
  <si>
    <t>Roundabout, straight to stay on Chilberg rd</t>
  </si>
  <si>
    <r>
      <t xml:space="preserve">Slight right onto King George Blvd, </t>
    </r>
    <r>
      <rPr>
        <b/>
        <sz val="12"/>
        <color theme="1"/>
        <rFont val="Arial"/>
        <family val="2"/>
      </rPr>
      <t>watch for construction</t>
    </r>
  </si>
  <si>
    <t>Take the exit off E King George Blvd</t>
  </si>
  <si>
    <r>
      <t xml:space="preserve">CONTROL                                             Anacortes </t>
    </r>
    <r>
      <rPr>
        <b/>
        <sz val="12"/>
        <color rgb="FF000000"/>
        <rFont val="Arial"/>
        <family val="2"/>
      </rPr>
      <t>Your Choice</t>
    </r>
  </si>
  <si>
    <r>
      <rPr>
        <b/>
        <sz val="14"/>
        <color indexed="8"/>
        <rFont val="Arial"/>
        <family val="2"/>
      </rPr>
      <t>INFO CONTROL - Birch Bay                         Elderberry Ln &amp; Semiahoo Dr</t>
    </r>
    <r>
      <rPr>
        <b/>
        <sz val="12"/>
        <color indexed="8"/>
        <rFont val="Arial"/>
        <family val="2"/>
      </rPr>
      <t xml:space="preserve">               </t>
    </r>
  </si>
  <si>
    <t>CONTROL Clinton
Mobil Gas Convenience Store</t>
  </si>
  <si>
    <t>CONTROL
Coachman Inn</t>
  </si>
  <si>
    <t>INFO CONTROL
Riders Memorial (Skagit County)</t>
  </si>
  <si>
    <r>
      <t xml:space="preserve">CONTROL
Sedro Woolley </t>
    </r>
    <r>
      <rPr>
        <b/>
        <sz val="11"/>
        <color theme="1"/>
        <rFont val="Arial"/>
        <family val="2"/>
      </rPr>
      <t>Your Choice</t>
    </r>
  </si>
  <si>
    <r>
      <rPr>
        <b/>
        <sz val="14"/>
        <color indexed="8"/>
        <rFont val="Arial"/>
        <family val="2"/>
      </rPr>
      <t>INFO CONTROL
Birch Bay Park Payground</t>
    </r>
    <r>
      <rPr>
        <b/>
        <sz val="12"/>
        <color indexed="8"/>
        <rFont val="Arial"/>
        <family val="2"/>
      </rPr>
      <t xml:space="preserve">                     </t>
    </r>
  </si>
  <si>
    <t>At Bates Rd, continue through gates</t>
  </si>
  <si>
    <t>When path ends, exit right onto Westview Dr, then continue until Kitson Parkway</t>
  </si>
  <si>
    <t>Make a safe left, then at 109A/Lyon get onto sidewalk, and then onto gravel trail</t>
  </si>
  <si>
    <t>Turn to enter Lower Trail (although signed "Lower" it's colloquially the "upper trail")</t>
  </si>
  <si>
    <t>Continue on path right, up overpass along Nordel W, then down gravel onto route</t>
  </si>
  <si>
    <t>WA-20    (At "T Intersection")</t>
  </si>
  <si>
    <t>HWY WA-525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</si>
</sst>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i/>
      <sz val="11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i/>
      <sz val="11"/>
      <color indexed="8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2"/>
      <name val="Wingdings"/>
      <charset val="2"/>
    </font>
    <font>
      <i/>
      <sz val="12"/>
      <color theme="1"/>
      <name val="Arial"/>
      <family val="2"/>
    </font>
    <font>
      <i/>
      <sz val="12"/>
      <color indexed="8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1" xfId="0" applyFont="1" applyBorder="1" applyAlignment="1">
      <alignment textRotation="90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1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164" fontId="6" fillId="0" borderId="1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8" fillId="3" borderId="3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wrapText="1"/>
    </xf>
    <xf numFmtId="164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2" fontId="8" fillId="3" borderId="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2" fontId="9" fillId="3" borderId="9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164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164" fontId="13" fillId="0" borderId="5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164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textRotation="90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" fontId="3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5"/>
  <sheetViews>
    <sheetView tabSelected="1" topLeftCell="A77" workbookViewId="0">
      <selection activeCell="E91" sqref="E91"/>
    </sheetView>
  </sheetViews>
  <sheetFormatPr baseColWidth="10" defaultColWidth="8.83203125" defaultRowHeight="15" x14ac:dyDescent="0.2"/>
  <cols>
    <col min="1" max="1" width="7.33203125" customWidth="1"/>
    <col min="2" max="3" width="6.33203125" customWidth="1"/>
    <col min="4" max="4" width="39.6640625" customWidth="1"/>
    <col min="5" max="5" width="6.33203125" style="53" customWidth="1"/>
  </cols>
  <sheetData>
    <row r="1" spans="1:5" ht="16" x14ac:dyDescent="0.2">
      <c r="A1" s="48" t="s">
        <v>159</v>
      </c>
      <c r="B1" s="48"/>
      <c r="C1" s="48"/>
      <c r="D1" s="48"/>
      <c r="E1" s="48"/>
    </row>
    <row r="2" spans="1:5" ht="16" x14ac:dyDescent="0.2">
      <c r="A2" s="48" t="s">
        <v>160</v>
      </c>
      <c r="B2" s="48"/>
      <c r="C2" s="48"/>
      <c r="D2" s="48"/>
      <c r="E2" s="48"/>
    </row>
    <row r="3" spans="1:5" ht="16" x14ac:dyDescent="0.2">
      <c r="A3" s="48" t="s">
        <v>161</v>
      </c>
      <c r="B3" s="48"/>
      <c r="C3" s="48"/>
      <c r="D3" s="48"/>
      <c r="E3" s="48"/>
    </row>
    <row r="4" spans="1:5" ht="16" x14ac:dyDescent="0.2">
      <c r="A4" s="48" t="s">
        <v>162</v>
      </c>
      <c r="B4" s="48"/>
      <c r="C4" s="48"/>
      <c r="D4" s="48"/>
      <c r="E4" s="48"/>
    </row>
    <row r="5" spans="1:5" ht="16" x14ac:dyDescent="0.2">
      <c r="A5" s="48" t="s">
        <v>163</v>
      </c>
      <c r="B5" s="48"/>
      <c r="C5" s="48"/>
      <c r="D5" s="48"/>
      <c r="E5" s="48"/>
    </row>
    <row r="6" spans="1:5" ht="44" x14ac:dyDescent="0.2">
      <c r="A6" s="1" t="s">
        <v>0</v>
      </c>
      <c r="B6" s="1" t="s">
        <v>1</v>
      </c>
      <c r="C6" s="1" t="s">
        <v>2</v>
      </c>
      <c r="D6" s="2" t="s">
        <v>3</v>
      </c>
      <c r="E6" s="49" t="s">
        <v>4</v>
      </c>
    </row>
    <row r="7" spans="1:5" ht="20" customHeight="1" x14ac:dyDescent="0.2">
      <c r="B7" s="3" t="s">
        <v>5</v>
      </c>
      <c r="C7" s="4" t="s">
        <v>5</v>
      </c>
      <c r="D7" s="5" t="s">
        <v>6</v>
      </c>
      <c r="E7" s="50" t="s">
        <v>5</v>
      </c>
    </row>
    <row r="8" spans="1:5" ht="17" x14ac:dyDescent="0.2">
      <c r="A8" s="34">
        <v>0</v>
      </c>
      <c r="B8" s="35" t="s">
        <v>7</v>
      </c>
      <c r="C8" s="35" t="s">
        <v>5</v>
      </c>
      <c r="D8" s="6" t="s">
        <v>8</v>
      </c>
      <c r="E8" s="51">
        <v>4.59</v>
      </c>
    </row>
    <row r="9" spans="1:5" ht="17" x14ac:dyDescent="0.2">
      <c r="A9" s="34">
        <f t="shared" ref="A9:A43" si="0">A8+E8</f>
        <v>4.59</v>
      </c>
      <c r="B9" s="35" t="s">
        <v>9</v>
      </c>
      <c r="C9" s="35" t="s">
        <v>5</v>
      </c>
      <c r="D9" s="6" t="s">
        <v>10</v>
      </c>
      <c r="E9" s="51">
        <v>2.06</v>
      </c>
    </row>
    <row r="10" spans="1:5" ht="17" x14ac:dyDescent="0.2">
      <c r="A10" s="34">
        <f t="shared" si="0"/>
        <v>6.65</v>
      </c>
      <c r="B10" s="35" t="s">
        <v>7</v>
      </c>
      <c r="C10" s="35" t="s">
        <v>5</v>
      </c>
      <c r="D10" s="6" t="s">
        <v>11</v>
      </c>
      <c r="E10" s="51">
        <v>0.14000000000000001</v>
      </c>
    </row>
    <row r="11" spans="1:5" ht="17" x14ac:dyDescent="0.2">
      <c r="A11" s="34">
        <f t="shared" si="0"/>
        <v>6.79</v>
      </c>
      <c r="B11" s="35" t="s">
        <v>9</v>
      </c>
      <c r="C11" s="35" t="s">
        <v>5</v>
      </c>
      <c r="D11" s="6" t="s">
        <v>242</v>
      </c>
      <c r="E11" s="51">
        <v>0.99</v>
      </c>
    </row>
    <row r="12" spans="1:5" ht="17" x14ac:dyDescent="0.2">
      <c r="A12" s="34">
        <f t="shared" si="0"/>
        <v>7.78</v>
      </c>
      <c r="B12" s="35" t="s">
        <v>7</v>
      </c>
      <c r="C12" s="35" t="s">
        <v>5</v>
      </c>
      <c r="D12" s="6" t="s">
        <v>13</v>
      </c>
      <c r="E12" s="51">
        <v>1.26</v>
      </c>
    </row>
    <row r="13" spans="1:5" ht="17" x14ac:dyDescent="0.2">
      <c r="A13" s="34">
        <f t="shared" si="0"/>
        <v>9.0400000000000009</v>
      </c>
      <c r="B13" s="35" t="s">
        <v>9</v>
      </c>
      <c r="C13" s="35" t="s">
        <v>5</v>
      </c>
      <c r="D13" s="6" t="s">
        <v>14</v>
      </c>
      <c r="E13" s="51">
        <v>2.96</v>
      </c>
    </row>
    <row r="14" spans="1:5" ht="17" x14ac:dyDescent="0.2">
      <c r="A14" s="34">
        <f t="shared" si="0"/>
        <v>12</v>
      </c>
      <c r="B14" s="35" t="s">
        <v>7</v>
      </c>
      <c r="C14" s="35" t="s">
        <v>5</v>
      </c>
      <c r="D14" s="6" t="s">
        <v>15</v>
      </c>
      <c r="E14" s="51">
        <f>9.3-0.6</f>
        <v>8.7000000000000011</v>
      </c>
    </row>
    <row r="15" spans="1:5" ht="17" x14ac:dyDescent="0.2">
      <c r="A15" s="34">
        <f t="shared" si="0"/>
        <v>20.700000000000003</v>
      </c>
      <c r="B15" s="35" t="s">
        <v>9</v>
      </c>
      <c r="C15" s="35" t="s">
        <v>5</v>
      </c>
      <c r="D15" s="6" t="s">
        <v>144</v>
      </c>
      <c r="E15" s="51">
        <v>0.3</v>
      </c>
    </row>
    <row r="16" spans="1:5" ht="17" x14ac:dyDescent="0.2">
      <c r="A16" s="34">
        <f t="shared" si="0"/>
        <v>21.000000000000004</v>
      </c>
      <c r="B16" s="35" t="s">
        <v>7</v>
      </c>
      <c r="C16" s="35" t="s">
        <v>5</v>
      </c>
      <c r="D16" s="6" t="s">
        <v>16</v>
      </c>
      <c r="E16" s="51">
        <f>1.39+0.5</f>
        <v>1.89</v>
      </c>
    </row>
    <row r="17" spans="1:5" ht="17" x14ac:dyDescent="0.2">
      <c r="A17" s="34">
        <f t="shared" si="0"/>
        <v>22.890000000000004</v>
      </c>
      <c r="B17" s="35" t="s">
        <v>17</v>
      </c>
      <c r="C17" s="35" t="s">
        <v>5</v>
      </c>
      <c r="D17" s="6" t="s">
        <v>245</v>
      </c>
      <c r="E17" s="51">
        <v>0.14000000000000001</v>
      </c>
    </row>
    <row r="18" spans="1:5" ht="17" x14ac:dyDescent="0.2">
      <c r="A18" s="34">
        <f t="shared" si="0"/>
        <v>23.030000000000005</v>
      </c>
      <c r="B18" s="35" t="s">
        <v>7</v>
      </c>
      <c r="C18" s="35" t="s">
        <v>5</v>
      </c>
      <c r="D18" s="6" t="s">
        <v>246</v>
      </c>
      <c r="E18" s="51">
        <v>1.1200000000000001</v>
      </c>
    </row>
    <row r="19" spans="1:5" ht="35" customHeight="1" x14ac:dyDescent="0.2">
      <c r="A19" s="34">
        <f t="shared" si="0"/>
        <v>24.150000000000006</v>
      </c>
      <c r="B19" s="35" t="s">
        <v>18</v>
      </c>
      <c r="C19" s="35" t="s">
        <v>5</v>
      </c>
      <c r="D19" s="6" t="s">
        <v>247</v>
      </c>
      <c r="E19" s="51">
        <f>0.09+0.08+2.8</f>
        <v>2.9699999999999998</v>
      </c>
    </row>
    <row r="20" spans="1:5" ht="17" x14ac:dyDescent="0.2">
      <c r="A20" s="34">
        <f t="shared" si="0"/>
        <v>27.120000000000005</v>
      </c>
      <c r="B20" s="36" t="s">
        <v>9</v>
      </c>
      <c r="C20" s="35" t="s">
        <v>5</v>
      </c>
      <c r="D20" s="6" t="s">
        <v>19</v>
      </c>
      <c r="E20" s="51">
        <v>0.11</v>
      </c>
    </row>
    <row r="21" spans="1:5" ht="17" x14ac:dyDescent="0.2">
      <c r="A21" s="34">
        <f t="shared" si="0"/>
        <v>27.230000000000004</v>
      </c>
      <c r="B21" s="35" t="s">
        <v>9</v>
      </c>
      <c r="C21" s="35" t="s">
        <v>5</v>
      </c>
      <c r="D21" s="6" t="s">
        <v>20</v>
      </c>
      <c r="E21" s="51">
        <v>0.42</v>
      </c>
    </row>
    <row r="22" spans="1:5" ht="35" customHeight="1" x14ac:dyDescent="0.2">
      <c r="A22" s="34">
        <f t="shared" si="0"/>
        <v>27.650000000000006</v>
      </c>
      <c r="B22" s="35" t="s">
        <v>9</v>
      </c>
      <c r="C22" s="35" t="s">
        <v>5</v>
      </c>
      <c r="D22" s="6" t="s">
        <v>268</v>
      </c>
      <c r="E22" s="51">
        <v>2.4</v>
      </c>
    </row>
    <row r="23" spans="1:5" ht="17" x14ac:dyDescent="0.2">
      <c r="A23" s="34">
        <f t="shared" si="0"/>
        <v>30.050000000000004</v>
      </c>
      <c r="B23" s="35" t="s">
        <v>18</v>
      </c>
      <c r="C23" s="35"/>
      <c r="D23" s="6" t="s">
        <v>264</v>
      </c>
      <c r="E23" s="51">
        <v>0.6</v>
      </c>
    </row>
    <row r="24" spans="1:5" ht="34" x14ac:dyDescent="0.2">
      <c r="A24" s="34">
        <f t="shared" si="0"/>
        <v>30.650000000000006</v>
      </c>
      <c r="B24" s="35" t="s">
        <v>201</v>
      </c>
      <c r="C24" s="35"/>
      <c r="D24" s="6" t="s">
        <v>265</v>
      </c>
      <c r="E24" s="51">
        <v>1.5</v>
      </c>
    </row>
    <row r="25" spans="1:5" ht="34" x14ac:dyDescent="0.2">
      <c r="A25" s="34">
        <f t="shared" si="0"/>
        <v>32.150000000000006</v>
      </c>
      <c r="B25" s="35" t="s">
        <v>175</v>
      </c>
      <c r="C25" s="35"/>
      <c r="D25" s="6" t="s">
        <v>266</v>
      </c>
      <c r="E25" s="51">
        <v>0.2</v>
      </c>
    </row>
    <row r="26" spans="1:5" ht="34" customHeight="1" x14ac:dyDescent="0.2">
      <c r="A26" s="34">
        <f t="shared" si="0"/>
        <v>32.350000000000009</v>
      </c>
      <c r="B26" s="35" t="s">
        <v>9</v>
      </c>
      <c r="C26" s="35"/>
      <c r="D26" s="6" t="s">
        <v>267</v>
      </c>
      <c r="E26" s="51">
        <v>0.2</v>
      </c>
    </row>
    <row r="27" spans="1:5" ht="17" x14ac:dyDescent="0.2">
      <c r="A27" s="34">
        <f t="shared" si="0"/>
        <v>32.550000000000011</v>
      </c>
      <c r="B27" s="35" t="s">
        <v>175</v>
      </c>
      <c r="C27" s="35" t="s">
        <v>5</v>
      </c>
      <c r="D27" s="6" t="s">
        <v>21</v>
      </c>
      <c r="E27" s="51">
        <v>2.2000000000000002</v>
      </c>
    </row>
    <row r="28" spans="1:5" ht="17" x14ac:dyDescent="0.2">
      <c r="A28" s="34">
        <f t="shared" si="0"/>
        <v>34.750000000000014</v>
      </c>
      <c r="B28" s="35" t="s">
        <v>18</v>
      </c>
      <c r="C28" s="35" t="s">
        <v>5</v>
      </c>
      <c r="D28" s="6" t="s">
        <v>22</v>
      </c>
      <c r="E28" s="51">
        <v>1.9</v>
      </c>
    </row>
    <row r="29" spans="1:5" ht="17" x14ac:dyDescent="0.2">
      <c r="A29" s="34">
        <f t="shared" si="0"/>
        <v>36.650000000000013</v>
      </c>
      <c r="B29" s="35" t="s">
        <v>7</v>
      </c>
      <c r="C29" s="35" t="s">
        <v>5</v>
      </c>
      <c r="D29" s="6" t="s">
        <v>23</v>
      </c>
      <c r="E29" s="51">
        <v>0.65</v>
      </c>
    </row>
    <row r="30" spans="1:5" ht="17" x14ac:dyDescent="0.2">
      <c r="A30" s="34">
        <f t="shared" si="0"/>
        <v>37.300000000000011</v>
      </c>
      <c r="B30" s="35" t="s">
        <v>9</v>
      </c>
      <c r="C30" s="35" t="s">
        <v>5</v>
      </c>
      <c r="D30" s="6" t="s">
        <v>24</v>
      </c>
      <c r="E30" s="51">
        <v>4.1100000000000003</v>
      </c>
    </row>
    <row r="31" spans="1:5" ht="34" x14ac:dyDescent="0.2">
      <c r="A31" s="34">
        <f t="shared" si="0"/>
        <v>41.410000000000011</v>
      </c>
      <c r="B31" s="35" t="s">
        <v>9</v>
      </c>
      <c r="C31" s="35" t="s">
        <v>5</v>
      </c>
      <c r="D31" s="6" t="s">
        <v>25</v>
      </c>
      <c r="E31" s="51">
        <v>0.08</v>
      </c>
    </row>
    <row r="32" spans="1:5" ht="17" x14ac:dyDescent="0.2">
      <c r="A32" s="34">
        <f t="shared" si="0"/>
        <v>41.490000000000009</v>
      </c>
      <c r="B32" s="35" t="s">
        <v>18</v>
      </c>
      <c r="C32" s="35" t="s">
        <v>5</v>
      </c>
      <c r="D32" s="6" t="s">
        <v>26</v>
      </c>
      <c r="E32" s="51">
        <v>0.41</v>
      </c>
    </row>
    <row r="33" spans="1:5" ht="17" x14ac:dyDescent="0.2">
      <c r="A33" s="34">
        <f t="shared" si="0"/>
        <v>41.900000000000006</v>
      </c>
      <c r="B33" s="35" t="s">
        <v>9</v>
      </c>
      <c r="C33" s="35" t="s">
        <v>5</v>
      </c>
      <c r="D33" s="6" t="s">
        <v>27</v>
      </c>
      <c r="E33" s="51">
        <v>10.25</v>
      </c>
    </row>
    <row r="34" spans="1:5" ht="21" customHeight="1" x14ac:dyDescent="0.2">
      <c r="A34" s="34">
        <f t="shared" si="0"/>
        <v>52.150000000000006</v>
      </c>
      <c r="B34" s="35" t="s">
        <v>7</v>
      </c>
      <c r="C34" s="35" t="s">
        <v>5</v>
      </c>
      <c r="D34" s="6" t="s">
        <v>248</v>
      </c>
      <c r="E34" s="51">
        <v>2.0099999999999998</v>
      </c>
    </row>
    <row r="35" spans="1:5" ht="17" x14ac:dyDescent="0.2">
      <c r="A35" s="34">
        <f t="shared" si="0"/>
        <v>54.160000000000004</v>
      </c>
      <c r="B35" s="35" t="s">
        <v>9</v>
      </c>
      <c r="C35" s="35" t="s">
        <v>5</v>
      </c>
      <c r="D35" s="6" t="s">
        <v>28</v>
      </c>
      <c r="E35" s="51">
        <v>1.66</v>
      </c>
    </row>
    <row r="36" spans="1:5" ht="17" x14ac:dyDescent="0.2">
      <c r="A36" s="34">
        <f t="shared" si="0"/>
        <v>55.82</v>
      </c>
      <c r="B36" s="35" t="s">
        <v>18</v>
      </c>
      <c r="C36" s="35" t="s">
        <v>5</v>
      </c>
      <c r="D36" s="6" t="s">
        <v>243</v>
      </c>
      <c r="E36" s="51">
        <v>1.3</v>
      </c>
    </row>
    <row r="37" spans="1:5" ht="17" x14ac:dyDescent="0.2">
      <c r="A37" s="34">
        <f t="shared" si="0"/>
        <v>57.12</v>
      </c>
      <c r="B37" s="35" t="s">
        <v>7</v>
      </c>
      <c r="C37" s="35" t="s">
        <v>5</v>
      </c>
      <c r="D37" s="6" t="s">
        <v>29</v>
      </c>
      <c r="E37" s="52">
        <v>0.1</v>
      </c>
    </row>
    <row r="38" spans="1:5" ht="17" x14ac:dyDescent="0.2">
      <c r="A38" s="34">
        <f t="shared" si="0"/>
        <v>57.22</v>
      </c>
      <c r="B38" s="35" t="s">
        <v>9</v>
      </c>
      <c r="C38" s="35" t="s">
        <v>5</v>
      </c>
      <c r="D38" s="6" t="s">
        <v>244</v>
      </c>
      <c r="E38" s="51">
        <v>1.43</v>
      </c>
    </row>
    <row r="39" spans="1:5" ht="17" x14ac:dyDescent="0.2">
      <c r="A39" s="34">
        <f t="shared" si="0"/>
        <v>58.65</v>
      </c>
      <c r="B39" s="35" t="s">
        <v>9</v>
      </c>
      <c r="C39" s="35" t="s">
        <v>5</v>
      </c>
      <c r="D39" s="6" t="s">
        <v>31</v>
      </c>
      <c r="E39" s="51">
        <v>0.19</v>
      </c>
    </row>
    <row r="40" spans="1:5" ht="17" x14ac:dyDescent="0.2">
      <c r="A40" s="34">
        <f t="shared" si="0"/>
        <v>58.839999999999996</v>
      </c>
      <c r="B40" s="35" t="s">
        <v>7</v>
      </c>
      <c r="C40" s="35" t="s">
        <v>5</v>
      </c>
      <c r="D40" s="6" t="s">
        <v>32</v>
      </c>
      <c r="E40" s="51">
        <v>0.64</v>
      </c>
    </row>
    <row r="41" spans="1:5" ht="17" x14ac:dyDescent="0.2">
      <c r="A41" s="34">
        <f t="shared" si="0"/>
        <v>59.48</v>
      </c>
      <c r="B41" s="35" t="s">
        <v>18</v>
      </c>
      <c r="C41" s="35" t="s">
        <v>5</v>
      </c>
      <c r="D41" s="6" t="s">
        <v>33</v>
      </c>
      <c r="E41" s="51">
        <v>1.3</v>
      </c>
    </row>
    <row r="42" spans="1:5" ht="33" customHeight="1" x14ac:dyDescent="0.2">
      <c r="A42" s="34">
        <f t="shared" si="0"/>
        <v>60.779999999999994</v>
      </c>
      <c r="B42" s="35" t="s">
        <v>9</v>
      </c>
      <c r="C42" s="35" t="s">
        <v>5</v>
      </c>
      <c r="D42" s="6" t="str">
        <f>"Drayton (Harbour) Rd
watch out for barriers at "&amp;TRUNC(A42+3,0)&amp;"km"</f>
        <v>Drayton (Harbour) Rd
watch out for barriers at 63km</v>
      </c>
      <c r="E42" s="51">
        <v>5.3</v>
      </c>
    </row>
    <row r="43" spans="1:5" ht="17" x14ac:dyDescent="0.2">
      <c r="A43" s="34">
        <f t="shared" si="0"/>
        <v>66.08</v>
      </c>
      <c r="B43" s="35" t="s">
        <v>18</v>
      </c>
      <c r="C43" s="35" t="s">
        <v>5</v>
      </c>
      <c r="D43" s="6" t="s">
        <v>34</v>
      </c>
      <c r="E43" s="51">
        <v>2.06</v>
      </c>
    </row>
    <row r="44" spans="1:5" ht="43" customHeight="1" x14ac:dyDescent="0.2">
      <c r="A44" s="9">
        <f t="shared" ref="A44:A102" si="1">+A43+E43</f>
        <v>68.14</v>
      </c>
      <c r="B44" s="10"/>
      <c r="C44" s="11"/>
      <c r="D44" s="12" t="s">
        <v>258</v>
      </c>
      <c r="E44" s="13"/>
    </row>
    <row r="45" spans="1:5" ht="17" x14ac:dyDescent="0.2">
      <c r="A45" s="9">
        <f t="shared" si="1"/>
        <v>68.14</v>
      </c>
      <c r="B45" s="14" t="s">
        <v>18</v>
      </c>
      <c r="C45" s="14" t="s">
        <v>165</v>
      </c>
      <c r="D45" s="8" t="s">
        <v>166</v>
      </c>
      <c r="E45" s="25">
        <v>2.2999999999999998</v>
      </c>
    </row>
    <row r="46" spans="1:5" ht="17" x14ac:dyDescent="0.2">
      <c r="A46" s="9">
        <f t="shared" si="1"/>
        <v>70.44</v>
      </c>
      <c r="B46" s="14" t="s">
        <v>18</v>
      </c>
      <c r="C46" s="14" t="s">
        <v>167</v>
      </c>
      <c r="D46" s="8" t="s">
        <v>168</v>
      </c>
      <c r="E46" s="25">
        <v>4.3</v>
      </c>
    </row>
    <row r="47" spans="1:5" ht="17" x14ac:dyDescent="0.2">
      <c r="A47" s="9">
        <f t="shared" si="1"/>
        <v>74.739999999999995</v>
      </c>
      <c r="B47" s="14" t="s">
        <v>18</v>
      </c>
      <c r="C47" s="14" t="s">
        <v>165</v>
      </c>
      <c r="D47" s="8" t="s">
        <v>35</v>
      </c>
      <c r="E47" s="25">
        <v>6.5</v>
      </c>
    </row>
    <row r="48" spans="1:5" ht="17" x14ac:dyDescent="0.2">
      <c r="A48" s="9">
        <f t="shared" si="1"/>
        <v>81.239999999999995</v>
      </c>
      <c r="B48" s="22" t="s">
        <v>169</v>
      </c>
      <c r="C48" s="14" t="s">
        <v>165</v>
      </c>
      <c r="D48" s="8" t="s">
        <v>170</v>
      </c>
      <c r="E48" s="25">
        <v>0.9</v>
      </c>
    </row>
    <row r="49" spans="1:5" ht="17" x14ac:dyDescent="0.2">
      <c r="A49" s="9">
        <f t="shared" si="1"/>
        <v>82.14</v>
      </c>
      <c r="B49" s="14" t="s">
        <v>7</v>
      </c>
      <c r="C49" s="14" t="s">
        <v>171</v>
      </c>
      <c r="D49" s="8" t="s">
        <v>172</v>
      </c>
      <c r="E49" s="25">
        <v>4.8</v>
      </c>
    </row>
    <row r="50" spans="1:5" ht="17" x14ac:dyDescent="0.2">
      <c r="A50" s="9">
        <f t="shared" si="1"/>
        <v>86.94</v>
      </c>
      <c r="B50" s="14" t="s">
        <v>9</v>
      </c>
      <c r="C50" s="14" t="s">
        <v>165</v>
      </c>
      <c r="D50" s="8" t="s">
        <v>36</v>
      </c>
      <c r="E50" s="25">
        <v>3.3</v>
      </c>
    </row>
    <row r="51" spans="1:5" ht="17" x14ac:dyDescent="0.2">
      <c r="A51" s="9">
        <f t="shared" si="1"/>
        <v>90.24</v>
      </c>
      <c r="B51" s="14" t="s">
        <v>7</v>
      </c>
      <c r="C51" s="14" t="s">
        <v>165</v>
      </c>
      <c r="D51" s="8" t="s">
        <v>37</v>
      </c>
      <c r="E51" s="25">
        <v>1.9</v>
      </c>
    </row>
    <row r="52" spans="1:5" ht="17" x14ac:dyDescent="0.2">
      <c r="A52" s="9">
        <f t="shared" si="1"/>
        <v>92.14</v>
      </c>
      <c r="B52" s="14" t="s">
        <v>17</v>
      </c>
      <c r="C52" s="14" t="s">
        <v>171</v>
      </c>
      <c r="D52" s="8" t="s">
        <v>173</v>
      </c>
      <c r="E52" s="25">
        <v>0.8</v>
      </c>
    </row>
    <row r="53" spans="1:5" ht="17" x14ac:dyDescent="0.2">
      <c r="A53" s="9">
        <f t="shared" si="1"/>
        <v>92.94</v>
      </c>
      <c r="B53" s="14" t="s">
        <v>9</v>
      </c>
      <c r="C53" s="14" t="s">
        <v>165</v>
      </c>
      <c r="D53" s="8" t="s">
        <v>124</v>
      </c>
      <c r="E53" s="25">
        <v>3.2</v>
      </c>
    </row>
    <row r="54" spans="1:5" ht="17" x14ac:dyDescent="0.2">
      <c r="A54" s="9">
        <f t="shared" si="1"/>
        <v>96.14</v>
      </c>
      <c r="B54" s="14" t="s">
        <v>7</v>
      </c>
      <c r="C54" s="14" t="s">
        <v>171</v>
      </c>
      <c r="D54" s="8" t="s">
        <v>38</v>
      </c>
      <c r="E54" s="25">
        <v>6.4</v>
      </c>
    </row>
    <row r="55" spans="1:5" ht="17" x14ac:dyDescent="0.2">
      <c r="A55" s="9">
        <f t="shared" si="1"/>
        <v>102.54</v>
      </c>
      <c r="B55" s="15" t="s">
        <v>9</v>
      </c>
      <c r="C55" s="15" t="s">
        <v>165</v>
      </c>
      <c r="D55" s="16" t="s">
        <v>39</v>
      </c>
      <c r="E55" s="17">
        <v>3.1</v>
      </c>
    </row>
    <row r="56" spans="1:5" ht="34" x14ac:dyDescent="0.2">
      <c r="A56" s="9">
        <f t="shared" si="1"/>
        <v>105.64</v>
      </c>
      <c r="B56" s="15" t="s">
        <v>7</v>
      </c>
      <c r="C56" s="15" t="s">
        <v>171</v>
      </c>
      <c r="D56" s="16" t="s">
        <v>174</v>
      </c>
      <c r="E56" s="17">
        <v>2.4</v>
      </c>
    </row>
    <row r="57" spans="1:5" ht="17" x14ac:dyDescent="0.2">
      <c r="A57" s="9">
        <f t="shared" si="1"/>
        <v>108.04</v>
      </c>
      <c r="B57" s="18" t="s">
        <v>175</v>
      </c>
      <c r="C57" s="18" t="s">
        <v>165</v>
      </c>
      <c r="D57" s="19" t="s">
        <v>123</v>
      </c>
      <c r="E57" s="25">
        <v>1</v>
      </c>
    </row>
    <row r="58" spans="1:5" ht="34" x14ac:dyDescent="0.2">
      <c r="A58" s="9">
        <f t="shared" si="1"/>
        <v>109.04</v>
      </c>
      <c r="B58" s="18" t="s">
        <v>7</v>
      </c>
      <c r="C58" s="18" t="s">
        <v>171</v>
      </c>
      <c r="D58" s="20" t="s">
        <v>176</v>
      </c>
      <c r="E58" s="21">
        <v>6.7</v>
      </c>
    </row>
    <row r="59" spans="1:5" ht="17" x14ac:dyDescent="0.2">
      <c r="A59" s="9">
        <f t="shared" si="1"/>
        <v>115.74000000000001</v>
      </c>
      <c r="B59" s="22" t="s">
        <v>9</v>
      </c>
      <c r="C59" s="22" t="s">
        <v>177</v>
      </c>
      <c r="D59" s="19" t="s">
        <v>42</v>
      </c>
      <c r="E59" s="23">
        <v>0.1</v>
      </c>
    </row>
    <row r="60" spans="1:5" ht="17" x14ac:dyDescent="0.2">
      <c r="A60" s="9">
        <f t="shared" si="1"/>
        <v>115.84</v>
      </c>
      <c r="B60" s="14" t="s">
        <v>7</v>
      </c>
      <c r="C60" s="14" t="s">
        <v>178</v>
      </c>
      <c r="D60" s="8" t="s">
        <v>43</v>
      </c>
      <c r="E60" s="25">
        <v>0.5</v>
      </c>
    </row>
    <row r="61" spans="1:5" ht="17" x14ac:dyDescent="0.2">
      <c r="A61" s="9">
        <f t="shared" si="1"/>
        <v>116.34</v>
      </c>
      <c r="B61" s="14" t="s">
        <v>9</v>
      </c>
      <c r="C61" s="14" t="s">
        <v>177</v>
      </c>
      <c r="D61" s="8" t="s">
        <v>44</v>
      </c>
      <c r="E61" s="25">
        <v>0.6</v>
      </c>
    </row>
    <row r="62" spans="1:5" ht="51" x14ac:dyDescent="0.2">
      <c r="A62" s="9">
        <f t="shared" si="1"/>
        <v>116.94</v>
      </c>
      <c r="B62" s="24" t="s">
        <v>18</v>
      </c>
      <c r="C62" s="24" t="s">
        <v>165</v>
      </c>
      <c r="D62" s="8" t="s">
        <v>164</v>
      </c>
      <c r="E62" s="25">
        <v>3.3</v>
      </c>
    </row>
    <row r="63" spans="1:5" ht="38" x14ac:dyDescent="0.2">
      <c r="A63" s="9">
        <f t="shared" si="1"/>
        <v>120.24</v>
      </c>
      <c r="B63" s="26"/>
      <c r="C63" s="27"/>
      <c r="D63" s="28" t="s">
        <v>211</v>
      </c>
      <c r="E63" s="25"/>
    </row>
    <row r="64" spans="1:5" ht="17" x14ac:dyDescent="0.2">
      <c r="A64" s="9">
        <f t="shared" si="1"/>
        <v>120.24</v>
      </c>
      <c r="B64" s="14" t="s">
        <v>18</v>
      </c>
      <c r="C64" s="14" t="s">
        <v>165</v>
      </c>
      <c r="D64" s="8" t="s">
        <v>48</v>
      </c>
      <c r="E64" s="25">
        <v>0.3</v>
      </c>
    </row>
    <row r="65" spans="1:5" ht="17" x14ac:dyDescent="0.2">
      <c r="A65" s="9">
        <f t="shared" si="1"/>
        <v>120.53999999999999</v>
      </c>
      <c r="B65" s="14" t="s">
        <v>7</v>
      </c>
      <c r="C65" s="14" t="s">
        <v>165</v>
      </c>
      <c r="D65" s="8" t="s">
        <v>179</v>
      </c>
      <c r="E65" s="25">
        <v>20.7</v>
      </c>
    </row>
    <row r="66" spans="1:5" ht="20" customHeight="1" x14ac:dyDescent="0.2">
      <c r="A66" s="9">
        <f t="shared" si="1"/>
        <v>141.23999999999998</v>
      </c>
      <c r="B66" s="22" t="s">
        <v>9</v>
      </c>
      <c r="C66" s="22" t="s">
        <v>167</v>
      </c>
      <c r="D66" s="8" t="s">
        <v>180</v>
      </c>
      <c r="E66" s="25">
        <v>1.5</v>
      </c>
    </row>
    <row r="67" spans="1:5" ht="17" x14ac:dyDescent="0.2">
      <c r="A67" s="9">
        <f t="shared" si="1"/>
        <v>142.73999999999998</v>
      </c>
      <c r="B67" s="22" t="s">
        <v>175</v>
      </c>
      <c r="C67" s="22" t="s">
        <v>167</v>
      </c>
      <c r="D67" s="8" t="s">
        <v>45</v>
      </c>
      <c r="E67" s="25">
        <v>0.2</v>
      </c>
    </row>
    <row r="68" spans="1:5" ht="17" x14ac:dyDescent="0.2">
      <c r="A68" s="9">
        <f t="shared" si="1"/>
        <v>142.93999999999997</v>
      </c>
      <c r="B68" s="14" t="s">
        <v>17</v>
      </c>
      <c r="C68" s="14" t="s">
        <v>167</v>
      </c>
      <c r="D68" s="8" t="s">
        <v>181</v>
      </c>
      <c r="E68" s="25">
        <v>0.1</v>
      </c>
    </row>
    <row r="69" spans="1:5" ht="17" x14ac:dyDescent="0.2">
      <c r="A69" s="9">
        <f t="shared" si="1"/>
        <v>143.03999999999996</v>
      </c>
      <c r="B69" s="14" t="s">
        <v>175</v>
      </c>
      <c r="C69" s="14" t="s">
        <v>165</v>
      </c>
      <c r="D69" s="8" t="s">
        <v>46</v>
      </c>
      <c r="E69" s="25">
        <v>0.4</v>
      </c>
    </row>
    <row r="70" spans="1:5" ht="17" x14ac:dyDescent="0.2">
      <c r="A70" s="9">
        <f t="shared" si="1"/>
        <v>143.43999999999997</v>
      </c>
      <c r="B70" s="22" t="s">
        <v>9</v>
      </c>
      <c r="C70" s="22" t="s">
        <v>165</v>
      </c>
      <c r="D70" s="19" t="s">
        <v>47</v>
      </c>
      <c r="E70" s="25">
        <v>2.5</v>
      </c>
    </row>
    <row r="71" spans="1:5" ht="17" x14ac:dyDescent="0.2">
      <c r="A71" s="9">
        <f t="shared" si="1"/>
        <v>145.93999999999997</v>
      </c>
      <c r="B71" s="22" t="s">
        <v>7</v>
      </c>
      <c r="C71" s="22" t="s">
        <v>165</v>
      </c>
      <c r="D71" s="19" t="s">
        <v>47</v>
      </c>
      <c r="E71" s="25">
        <v>13.1</v>
      </c>
    </row>
    <row r="72" spans="1:5" ht="17" x14ac:dyDescent="0.2">
      <c r="A72" s="9">
        <f t="shared" si="1"/>
        <v>159.03999999999996</v>
      </c>
      <c r="B72" s="14" t="s">
        <v>9</v>
      </c>
      <c r="C72" s="14" t="s">
        <v>167</v>
      </c>
      <c r="D72" s="8" t="s">
        <v>182</v>
      </c>
      <c r="E72" s="25">
        <v>4.2</v>
      </c>
    </row>
    <row r="73" spans="1:5" ht="17" x14ac:dyDescent="0.2">
      <c r="A73" s="9">
        <f t="shared" si="1"/>
        <v>163.23999999999995</v>
      </c>
      <c r="B73" s="15" t="s">
        <v>9</v>
      </c>
      <c r="C73" s="15" t="s">
        <v>183</v>
      </c>
      <c r="D73" s="16" t="s">
        <v>184</v>
      </c>
      <c r="E73" s="17">
        <v>1.4</v>
      </c>
    </row>
    <row r="74" spans="1:5" ht="17" x14ac:dyDescent="0.2">
      <c r="A74" s="9">
        <f t="shared" si="1"/>
        <v>164.63999999999996</v>
      </c>
      <c r="B74" s="15" t="s">
        <v>9</v>
      </c>
      <c r="C74" s="15" t="s">
        <v>183</v>
      </c>
      <c r="D74" s="16" t="s">
        <v>185</v>
      </c>
      <c r="E74" s="17">
        <v>7.7</v>
      </c>
    </row>
    <row r="75" spans="1:5" ht="51" x14ac:dyDescent="0.2">
      <c r="A75" s="9">
        <f t="shared" si="1"/>
        <v>172.33999999999995</v>
      </c>
      <c r="B75" s="18" t="s">
        <v>9</v>
      </c>
      <c r="C75" s="18" t="s">
        <v>167</v>
      </c>
      <c r="D75" s="19" t="s">
        <v>186</v>
      </c>
      <c r="E75" s="25">
        <v>3.1</v>
      </c>
    </row>
    <row r="76" spans="1:5" ht="54" customHeight="1" x14ac:dyDescent="0.2">
      <c r="A76" s="9">
        <f t="shared" si="1"/>
        <v>175.43999999999994</v>
      </c>
      <c r="B76" s="18" t="s">
        <v>7</v>
      </c>
      <c r="C76" s="18" t="s">
        <v>167</v>
      </c>
      <c r="D76" s="20" t="s">
        <v>187</v>
      </c>
      <c r="E76" s="21">
        <v>0.8</v>
      </c>
    </row>
    <row r="77" spans="1:5" ht="17" x14ac:dyDescent="0.2">
      <c r="A77" s="9">
        <f t="shared" si="1"/>
        <v>176.23999999999995</v>
      </c>
      <c r="B77" s="14" t="s">
        <v>9</v>
      </c>
      <c r="C77" s="14" t="s">
        <v>188</v>
      </c>
      <c r="D77" s="8" t="s">
        <v>189</v>
      </c>
      <c r="E77" s="25">
        <v>1.9</v>
      </c>
    </row>
    <row r="78" spans="1:5" ht="17" x14ac:dyDescent="0.2">
      <c r="A78" s="9">
        <f t="shared" si="1"/>
        <v>178.13999999999996</v>
      </c>
      <c r="B78" s="14" t="s">
        <v>7</v>
      </c>
      <c r="C78" s="14" t="s">
        <v>167</v>
      </c>
      <c r="D78" s="8" t="s">
        <v>48</v>
      </c>
      <c r="E78" s="23">
        <v>0.1</v>
      </c>
    </row>
    <row r="79" spans="1:5" ht="38" x14ac:dyDescent="0.2">
      <c r="A79" s="9">
        <f t="shared" si="1"/>
        <v>178.23999999999995</v>
      </c>
      <c r="B79" s="29"/>
      <c r="C79" s="30"/>
      <c r="D79" s="31" t="s">
        <v>257</v>
      </c>
      <c r="E79" s="25"/>
    </row>
    <row r="80" spans="1:5" ht="17" x14ac:dyDescent="0.2">
      <c r="A80" s="9">
        <f t="shared" si="1"/>
        <v>178.23999999999995</v>
      </c>
      <c r="B80" s="14" t="s">
        <v>18</v>
      </c>
      <c r="C80" s="14" t="s">
        <v>167</v>
      </c>
      <c r="D80" s="8" t="s">
        <v>190</v>
      </c>
      <c r="E80" s="25">
        <v>4.8</v>
      </c>
    </row>
    <row r="81" spans="1:5" ht="17" x14ac:dyDescent="0.2">
      <c r="A81" s="9">
        <f t="shared" si="1"/>
        <v>183.03999999999996</v>
      </c>
      <c r="B81" s="14" t="s">
        <v>17</v>
      </c>
      <c r="C81" s="14" t="s">
        <v>167</v>
      </c>
      <c r="D81" s="8" t="s">
        <v>191</v>
      </c>
      <c r="E81" s="23">
        <v>0.2</v>
      </c>
    </row>
    <row r="82" spans="1:5" ht="17" x14ac:dyDescent="0.2">
      <c r="A82" s="9">
        <f t="shared" si="1"/>
        <v>183.23999999999995</v>
      </c>
      <c r="B82" s="14" t="s">
        <v>7</v>
      </c>
      <c r="C82" s="14" t="s">
        <v>165</v>
      </c>
      <c r="D82" s="8" t="s">
        <v>192</v>
      </c>
      <c r="E82" s="25">
        <v>4.7</v>
      </c>
    </row>
    <row r="83" spans="1:5" ht="17" x14ac:dyDescent="0.2">
      <c r="A83" s="9">
        <f t="shared" si="1"/>
        <v>187.93999999999994</v>
      </c>
      <c r="B83" s="14" t="s">
        <v>9</v>
      </c>
      <c r="C83" s="14" t="s">
        <v>165</v>
      </c>
      <c r="D83" s="8" t="s">
        <v>193</v>
      </c>
      <c r="E83" s="25">
        <v>7</v>
      </c>
    </row>
    <row r="84" spans="1:5" ht="20" customHeight="1" x14ac:dyDescent="0.2">
      <c r="A84" s="9">
        <f t="shared" si="1"/>
        <v>194.93999999999994</v>
      </c>
      <c r="B84" s="14" t="s">
        <v>194</v>
      </c>
      <c r="C84" s="14" t="s">
        <v>165</v>
      </c>
      <c r="D84" s="8" t="s">
        <v>195</v>
      </c>
      <c r="E84" s="25">
        <v>1</v>
      </c>
    </row>
    <row r="85" spans="1:5" ht="17" x14ac:dyDescent="0.2">
      <c r="A85" s="9">
        <f t="shared" si="1"/>
        <v>195.93999999999994</v>
      </c>
      <c r="B85" s="14" t="s">
        <v>18</v>
      </c>
      <c r="C85" s="14" t="s">
        <v>165</v>
      </c>
      <c r="D85" s="8" t="s">
        <v>196</v>
      </c>
      <c r="E85" s="25">
        <v>11.9</v>
      </c>
    </row>
    <row r="86" spans="1:5" ht="17" x14ac:dyDescent="0.2">
      <c r="A86" s="9">
        <f t="shared" si="1"/>
        <v>207.83999999999995</v>
      </c>
      <c r="B86" s="14" t="s">
        <v>9</v>
      </c>
      <c r="C86" s="14" t="s">
        <v>167</v>
      </c>
      <c r="D86" s="8" t="s">
        <v>197</v>
      </c>
      <c r="E86" s="25">
        <v>3.4</v>
      </c>
    </row>
    <row r="87" spans="1:5" ht="17" x14ac:dyDescent="0.2">
      <c r="A87" s="9">
        <f t="shared" si="1"/>
        <v>211.23999999999995</v>
      </c>
      <c r="B87" s="14" t="s">
        <v>18</v>
      </c>
      <c r="C87" s="14" t="s">
        <v>167</v>
      </c>
      <c r="D87" s="8" t="s">
        <v>198</v>
      </c>
      <c r="E87" s="25">
        <v>1.2</v>
      </c>
    </row>
    <row r="88" spans="1:5" ht="17" x14ac:dyDescent="0.2">
      <c r="A88" s="9">
        <f t="shared" si="1"/>
        <v>212.43999999999994</v>
      </c>
      <c r="B88" s="15" t="s">
        <v>17</v>
      </c>
      <c r="C88" s="15" t="s">
        <v>165</v>
      </c>
      <c r="D88" s="16" t="s">
        <v>199</v>
      </c>
      <c r="E88" s="17">
        <v>1.6</v>
      </c>
    </row>
    <row r="89" spans="1:5" ht="17" x14ac:dyDescent="0.2">
      <c r="A89" s="9">
        <f t="shared" si="1"/>
        <v>214.03999999999994</v>
      </c>
      <c r="B89" s="15" t="s">
        <v>9</v>
      </c>
      <c r="C89" s="15" t="s">
        <v>167</v>
      </c>
      <c r="D89" s="16" t="s">
        <v>49</v>
      </c>
      <c r="E89" s="17">
        <v>2</v>
      </c>
    </row>
    <row r="90" spans="1:5" ht="17" x14ac:dyDescent="0.2">
      <c r="A90" s="9">
        <f t="shared" si="1"/>
        <v>216.03999999999994</v>
      </c>
      <c r="B90" s="18" t="s">
        <v>18</v>
      </c>
      <c r="C90" s="18" t="s">
        <v>165</v>
      </c>
      <c r="D90" s="19" t="s">
        <v>200</v>
      </c>
      <c r="E90" s="25">
        <v>10</v>
      </c>
    </row>
    <row r="91" spans="1:5" ht="17" x14ac:dyDescent="0.2">
      <c r="A91" s="9">
        <f t="shared" si="1"/>
        <v>226.03999999999994</v>
      </c>
      <c r="B91" s="18" t="s">
        <v>201</v>
      </c>
      <c r="C91" s="18" t="s">
        <v>171</v>
      </c>
      <c r="D91" s="32" t="s">
        <v>202</v>
      </c>
      <c r="E91" s="21">
        <v>1</v>
      </c>
    </row>
    <row r="92" spans="1:5" ht="17" x14ac:dyDescent="0.2">
      <c r="A92" s="9">
        <f t="shared" si="1"/>
        <v>227.03999999999994</v>
      </c>
      <c r="B92" s="22" t="s">
        <v>9</v>
      </c>
      <c r="C92" s="22" t="s">
        <v>165</v>
      </c>
      <c r="D92" s="19" t="s">
        <v>269</v>
      </c>
      <c r="E92" s="25">
        <v>5.0999999999999996</v>
      </c>
    </row>
    <row r="93" spans="1:5" ht="17" x14ac:dyDescent="0.2">
      <c r="A93" s="9">
        <f t="shared" si="1"/>
        <v>232.13999999999993</v>
      </c>
      <c r="B93" s="22" t="s">
        <v>9</v>
      </c>
      <c r="C93" s="22" t="s">
        <v>165</v>
      </c>
      <c r="D93" s="19" t="s">
        <v>203</v>
      </c>
      <c r="E93" s="25">
        <v>4.5</v>
      </c>
    </row>
    <row r="94" spans="1:5" ht="17" x14ac:dyDescent="0.2">
      <c r="A94" s="9">
        <f t="shared" si="1"/>
        <v>236.63999999999993</v>
      </c>
      <c r="B94" s="14" t="s">
        <v>9</v>
      </c>
      <c r="C94" s="14" t="s">
        <v>178</v>
      </c>
      <c r="D94" s="19" t="s">
        <v>204</v>
      </c>
      <c r="E94" s="25">
        <v>9.1</v>
      </c>
    </row>
    <row r="95" spans="1:5" ht="17" x14ac:dyDescent="0.2">
      <c r="A95" s="9">
        <f t="shared" si="1"/>
        <v>245.73999999999992</v>
      </c>
      <c r="B95" s="14" t="s">
        <v>9</v>
      </c>
      <c r="C95" s="14" t="s">
        <v>165</v>
      </c>
      <c r="D95" s="8" t="s">
        <v>270</v>
      </c>
      <c r="E95" s="25">
        <v>7.5</v>
      </c>
    </row>
    <row r="96" spans="1:5" ht="17" x14ac:dyDescent="0.2">
      <c r="A96" s="9">
        <f t="shared" si="1"/>
        <v>253.23999999999992</v>
      </c>
      <c r="B96" s="22" t="s">
        <v>9</v>
      </c>
      <c r="C96" s="22" t="s">
        <v>205</v>
      </c>
      <c r="D96" s="19" t="s">
        <v>206</v>
      </c>
      <c r="E96" s="25">
        <v>11.3</v>
      </c>
    </row>
    <row r="97" spans="1:5" ht="17" x14ac:dyDescent="0.2">
      <c r="A97" s="9">
        <f t="shared" si="1"/>
        <v>264.53999999999991</v>
      </c>
      <c r="B97" s="14" t="s">
        <v>18</v>
      </c>
      <c r="C97" s="14" t="s">
        <v>171</v>
      </c>
      <c r="D97" s="8" t="s">
        <v>207</v>
      </c>
      <c r="E97" s="25">
        <v>2.2999999999999998</v>
      </c>
    </row>
    <row r="98" spans="1:5" ht="17" x14ac:dyDescent="0.2">
      <c r="A98" s="9">
        <f t="shared" si="1"/>
        <v>266.83999999999992</v>
      </c>
      <c r="B98" s="22" t="s">
        <v>9</v>
      </c>
      <c r="C98" s="22" t="s">
        <v>165</v>
      </c>
      <c r="D98" s="19" t="s">
        <v>208</v>
      </c>
      <c r="E98" s="25">
        <v>5.8</v>
      </c>
    </row>
    <row r="99" spans="1:5" ht="34" x14ac:dyDescent="0.2">
      <c r="A99" s="9">
        <f t="shared" si="1"/>
        <v>272.63999999999993</v>
      </c>
      <c r="B99" s="22" t="s">
        <v>18</v>
      </c>
      <c r="C99" s="22" t="s">
        <v>171</v>
      </c>
      <c r="D99" s="19" t="s">
        <v>209</v>
      </c>
      <c r="E99" s="25">
        <v>2.2999999999999998</v>
      </c>
    </row>
    <row r="100" spans="1:5" ht="17" x14ac:dyDescent="0.2">
      <c r="A100" s="9">
        <f t="shared" si="1"/>
        <v>274.93999999999994</v>
      </c>
      <c r="B100" s="22" t="s">
        <v>9</v>
      </c>
      <c r="C100" s="22" t="s">
        <v>171</v>
      </c>
      <c r="D100" s="19" t="s">
        <v>210</v>
      </c>
      <c r="E100" s="25">
        <v>7.7</v>
      </c>
    </row>
    <row r="101" spans="1:5" ht="38" x14ac:dyDescent="0.2">
      <c r="A101" s="9">
        <f t="shared" si="1"/>
        <v>282.63999999999993</v>
      </c>
      <c r="B101" s="37"/>
      <c r="C101" s="30"/>
      <c r="D101" s="33" t="s">
        <v>259</v>
      </c>
      <c r="E101" s="25"/>
    </row>
    <row r="102" spans="1:5" ht="17" x14ac:dyDescent="0.2">
      <c r="A102" s="9">
        <f t="shared" si="1"/>
        <v>282.63999999999993</v>
      </c>
      <c r="B102" s="22" t="s">
        <v>7</v>
      </c>
      <c r="C102" s="22" t="s">
        <v>188</v>
      </c>
      <c r="D102" s="19" t="s">
        <v>212</v>
      </c>
      <c r="E102" s="25">
        <v>5.3</v>
      </c>
    </row>
    <row r="103" spans="1:5" ht="17" x14ac:dyDescent="0.2">
      <c r="A103" s="9">
        <f t="shared" ref="A103:A111" si="2">+A102+E102</f>
        <v>287.93999999999994</v>
      </c>
      <c r="B103" s="14" t="s">
        <v>9</v>
      </c>
      <c r="C103" s="14" t="s">
        <v>188</v>
      </c>
      <c r="D103" s="8" t="s">
        <v>213</v>
      </c>
      <c r="E103" s="25">
        <v>0.6</v>
      </c>
    </row>
    <row r="104" spans="1:5" ht="17" x14ac:dyDescent="0.2">
      <c r="A104" s="9">
        <f t="shared" si="2"/>
        <v>288.53999999999996</v>
      </c>
      <c r="B104" s="15" t="s">
        <v>7</v>
      </c>
      <c r="C104" s="15" t="s">
        <v>167</v>
      </c>
      <c r="D104" s="16" t="s">
        <v>214</v>
      </c>
      <c r="E104" s="17">
        <v>0.7</v>
      </c>
    </row>
    <row r="105" spans="1:5" ht="17" x14ac:dyDescent="0.2">
      <c r="A105" s="9">
        <f t="shared" si="2"/>
        <v>289.23999999999995</v>
      </c>
      <c r="B105" s="15" t="s">
        <v>18</v>
      </c>
      <c r="C105" s="15" t="s">
        <v>215</v>
      </c>
      <c r="D105" s="16" t="s">
        <v>216</v>
      </c>
      <c r="E105" s="17">
        <v>10.8</v>
      </c>
    </row>
    <row r="106" spans="1:5" ht="17" x14ac:dyDescent="0.2">
      <c r="A106" s="9">
        <f t="shared" si="2"/>
        <v>300.03999999999996</v>
      </c>
      <c r="B106" s="40" t="s">
        <v>17</v>
      </c>
      <c r="C106" s="40" t="s">
        <v>165</v>
      </c>
      <c r="D106" s="8" t="s">
        <v>217</v>
      </c>
      <c r="E106" s="25">
        <v>9.9</v>
      </c>
    </row>
    <row r="107" spans="1:5" ht="17" x14ac:dyDescent="0.2">
      <c r="A107" s="41">
        <f t="shared" si="2"/>
        <v>309.93999999999994</v>
      </c>
      <c r="B107" s="42" t="s">
        <v>9</v>
      </c>
      <c r="C107" s="42" t="s">
        <v>167</v>
      </c>
      <c r="D107" s="43" t="s">
        <v>50</v>
      </c>
      <c r="E107" s="44">
        <v>0.1</v>
      </c>
    </row>
    <row r="108" spans="1:5" ht="17" x14ac:dyDescent="0.2">
      <c r="A108" s="9">
        <f t="shared" si="2"/>
        <v>310.03999999999996</v>
      </c>
      <c r="B108" s="22" t="s">
        <v>7</v>
      </c>
      <c r="C108" s="22" t="s">
        <v>177</v>
      </c>
      <c r="D108" s="19" t="s">
        <v>218</v>
      </c>
      <c r="E108" s="25">
        <v>0.2</v>
      </c>
    </row>
    <row r="109" spans="1:5" ht="17" x14ac:dyDescent="0.2">
      <c r="A109" s="9">
        <f t="shared" si="2"/>
        <v>310.23999999999995</v>
      </c>
      <c r="B109" s="22" t="s">
        <v>9</v>
      </c>
      <c r="C109" s="22" t="s">
        <v>167</v>
      </c>
      <c r="D109" s="19" t="s">
        <v>219</v>
      </c>
      <c r="E109" s="25">
        <v>1.8</v>
      </c>
    </row>
    <row r="110" spans="1:5" ht="51" x14ac:dyDescent="0.2">
      <c r="A110" s="9">
        <f t="shared" si="2"/>
        <v>312.03999999999996</v>
      </c>
      <c r="B110" s="22" t="s">
        <v>9</v>
      </c>
      <c r="C110" s="22" t="s">
        <v>188</v>
      </c>
      <c r="D110" s="8" t="s">
        <v>220</v>
      </c>
      <c r="E110" s="25">
        <v>8.6</v>
      </c>
    </row>
    <row r="111" spans="1:5" ht="17" x14ac:dyDescent="0.2">
      <c r="A111" s="9">
        <f t="shared" si="2"/>
        <v>320.64</v>
      </c>
      <c r="B111" s="35" t="s">
        <v>9</v>
      </c>
      <c r="C111" s="35" t="s">
        <v>5</v>
      </c>
      <c r="D111" s="6" t="s">
        <v>51</v>
      </c>
      <c r="E111" s="51">
        <v>3.01</v>
      </c>
    </row>
    <row r="112" spans="1:5" ht="17" x14ac:dyDescent="0.2">
      <c r="A112" s="34">
        <f>A111+E111</f>
        <v>323.64999999999998</v>
      </c>
      <c r="B112" s="35" t="s">
        <v>9</v>
      </c>
      <c r="C112" s="35" t="s">
        <v>5</v>
      </c>
      <c r="D112" s="6" t="s">
        <v>52</v>
      </c>
      <c r="E112" s="51">
        <v>6.56</v>
      </c>
    </row>
    <row r="113" spans="1:5" ht="17" x14ac:dyDescent="0.2">
      <c r="A113" s="34">
        <f t="shared" ref="A113:A133" si="3">A112+E112</f>
        <v>330.21</v>
      </c>
      <c r="B113" s="35" t="s">
        <v>18</v>
      </c>
      <c r="C113" s="35" t="s">
        <v>5</v>
      </c>
      <c r="D113" s="6" t="s">
        <v>53</v>
      </c>
      <c r="E113" s="51">
        <v>1.17</v>
      </c>
    </row>
    <row r="114" spans="1:5" ht="17" x14ac:dyDescent="0.2">
      <c r="A114" s="34">
        <f t="shared" si="3"/>
        <v>331.38</v>
      </c>
      <c r="B114" s="35" t="s">
        <v>9</v>
      </c>
      <c r="C114" s="35" t="s">
        <v>5</v>
      </c>
      <c r="D114" s="6" t="s">
        <v>54</v>
      </c>
      <c r="E114" s="51">
        <v>2.4700000000000002</v>
      </c>
    </row>
    <row r="115" spans="1:5" ht="17" x14ac:dyDescent="0.2">
      <c r="A115" s="34">
        <f t="shared" si="3"/>
        <v>333.85</v>
      </c>
      <c r="B115" s="35" t="s">
        <v>9</v>
      </c>
      <c r="C115" s="35" t="s">
        <v>5</v>
      </c>
      <c r="D115" s="6" t="s">
        <v>55</v>
      </c>
      <c r="E115" s="51">
        <v>3.59</v>
      </c>
    </row>
    <row r="116" spans="1:5" ht="17" x14ac:dyDescent="0.2">
      <c r="A116" s="34">
        <f t="shared" si="3"/>
        <v>337.44</v>
      </c>
      <c r="B116" s="35" t="s">
        <v>9</v>
      </c>
      <c r="C116" s="35" t="s">
        <v>5</v>
      </c>
      <c r="D116" s="6" t="s">
        <v>56</v>
      </c>
      <c r="E116" s="51">
        <v>1.42</v>
      </c>
    </row>
    <row r="117" spans="1:5" ht="17" x14ac:dyDescent="0.2">
      <c r="A117" s="34">
        <f t="shared" si="3"/>
        <v>338.86</v>
      </c>
      <c r="B117" s="35" t="s">
        <v>17</v>
      </c>
      <c r="C117" s="35" t="s">
        <v>5</v>
      </c>
      <c r="D117" s="6" t="s">
        <v>57</v>
      </c>
      <c r="E117" s="51">
        <v>0.92</v>
      </c>
    </row>
    <row r="118" spans="1:5" ht="17" x14ac:dyDescent="0.2">
      <c r="A118" s="34">
        <f t="shared" si="3"/>
        <v>339.78000000000003</v>
      </c>
      <c r="B118" s="35" t="s">
        <v>9</v>
      </c>
      <c r="C118" s="35" t="s">
        <v>5</v>
      </c>
      <c r="D118" s="6" t="s">
        <v>58</v>
      </c>
      <c r="E118" s="51">
        <v>2.56</v>
      </c>
    </row>
    <row r="119" spans="1:5" ht="17" x14ac:dyDescent="0.2">
      <c r="A119" s="34">
        <f t="shared" si="3"/>
        <v>342.34000000000003</v>
      </c>
      <c r="B119" s="35" t="s">
        <v>9</v>
      </c>
      <c r="C119" s="35" t="s">
        <v>5</v>
      </c>
      <c r="D119" s="6" t="s">
        <v>59</v>
      </c>
      <c r="E119" s="51">
        <v>3.17</v>
      </c>
    </row>
    <row r="120" spans="1:5" ht="17" x14ac:dyDescent="0.2">
      <c r="A120" s="34">
        <f t="shared" si="3"/>
        <v>345.51000000000005</v>
      </c>
      <c r="B120" s="35" t="s">
        <v>18</v>
      </c>
      <c r="C120" s="35" t="s">
        <v>5</v>
      </c>
      <c r="D120" s="6" t="s">
        <v>60</v>
      </c>
      <c r="E120" s="51">
        <v>0.89</v>
      </c>
    </row>
    <row r="121" spans="1:5" ht="17" x14ac:dyDescent="0.2">
      <c r="A121" s="34">
        <f t="shared" si="3"/>
        <v>346.40000000000003</v>
      </c>
      <c r="B121" s="35" t="s">
        <v>9</v>
      </c>
      <c r="C121" s="35" t="s">
        <v>5</v>
      </c>
      <c r="D121" s="6" t="s">
        <v>61</v>
      </c>
      <c r="E121" s="51">
        <v>0.05</v>
      </c>
    </row>
    <row r="122" spans="1:5" ht="17" x14ac:dyDescent="0.2">
      <c r="A122" s="34">
        <f t="shared" si="3"/>
        <v>346.45000000000005</v>
      </c>
      <c r="B122" s="35" t="s">
        <v>7</v>
      </c>
      <c r="C122" s="35" t="s">
        <v>5</v>
      </c>
      <c r="D122" s="6" t="s">
        <v>62</v>
      </c>
      <c r="E122" s="51">
        <v>0.34</v>
      </c>
    </row>
    <row r="123" spans="1:5" ht="20" customHeight="1" x14ac:dyDescent="0.2">
      <c r="A123" s="34">
        <f t="shared" si="3"/>
        <v>346.79</v>
      </c>
      <c r="B123" s="35" t="s">
        <v>7</v>
      </c>
      <c r="C123" s="35" t="s">
        <v>5</v>
      </c>
      <c r="D123" s="6" t="s">
        <v>63</v>
      </c>
      <c r="E123" s="51">
        <v>6.17</v>
      </c>
    </row>
    <row r="124" spans="1:5" ht="17" x14ac:dyDescent="0.2">
      <c r="A124" s="34">
        <f t="shared" si="3"/>
        <v>352.96000000000004</v>
      </c>
      <c r="B124" s="35" t="s">
        <v>9</v>
      </c>
      <c r="C124" s="35" t="s">
        <v>5</v>
      </c>
      <c r="D124" s="6" t="s">
        <v>64</v>
      </c>
      <c r="E124" s="51">
        <v>0.02</v>
      </c>
    </row>
    <row r="125" spans="1:5" ht="17" x14ac:dyDescent="0.2">
      <c r="A125" s="34">
        <f t="shared" si="3"/>
        <v>352.98</v>
      </c>
      <c r="B125" s="35" t="s">
        <v>7</v>
      </c>
      <c r="C125" s="35" t="s">
        <v>5</v>
      </c>
      <c r="D125" s="6" t="s">
        <v>65</v>
      </c>
      <c r="E125" s="51">
        <v>3.32</v>
      </c>
    </row>
    <row r="126" spans="1:5" ht="17" x14ac:dyDescent="0.2">
      <c r="A126" s="34">
        <f t="shared" si="3"/>
        <v>356.3</v>
      </c>
      <c r="B126" s="35" t="s">
        <v>18</v>
      </c>
      <c r="C126" s="35" t="s">
        <v>5</v>
      </c>
      <c r="D126" s="6" t="s">
        <v>66</v>
      </c>
      <c r="E126" s="51">
        <v>4.16</v>
      </c>
    </row>
    <row r="127" spans="1:5" ht="34" x14ac:dyDescent="0.2">
      <c r="A127" s="34">
        <f t="shared" si="3"/>
        <v>360.46000000000004</v>
      </c>
      <c r="B127" s="35" t="s">
        <v>18</v>
      </c>
      <c r="C127" s="35" t="s">
        <v>5</v>
      </c>
      <c r="D127" s="6" t="s">
        <v>67</v>
      </c>
      <c r="E127" s="51">
        <v>2.1800000000000002</v>
      </c>
    </row>
    <row r="128" spans="1:5" ht="17" x14ac:dyDescent="0.2">
      <c r="A128" s="34">
        <f t="shared" si="3"/>
        <v>362.64000000000004</v>
      </c>
      <c r="B128" s="35" t="s">
        <v>9</v>
      </c>
      <c r="C128" s="35" t="s">
        <v>5</v>
      </c>
      <c r="D128" s="6" t="s">
        <v>68</v>
      </c>
      <c r="E128" s="51">
        <v>1.78</v>
      </c>
    </row>
    <row r="129" spans="1:5" ht="17" x14ac:dyDescent="0.2">
      <c r="A129" s="34">
        <f t="shared" si="3"/>
        <v>364.42</v>
      </c>
      <c r="B129" s="35" t="s">
        <v>7</v>
      </c>
      <c r="C129" s="35" t="s">
        <v>5</v>
      </c>
      <c r="D129" s="6" t="s">
        <v>69</v>
      </c>
      <c r="E129" s="51">
        <v>1.9</v>
      </c>
    </row>
    <row r="130" spans="1:5" ht="17" x14ac:dyDescent="0.2">
      <c r="A130" s="34">
        <f t="shared" si="3"/>
        <v>366.32</v>
      </c>
      <c r="B130" s="35" t="s">
        <v>18</v>
      </c>
      <c r="C130" s="35" t="s">
        <v>5</v>
      </c>
      <c r="D130" s="6" t="s">
        <v>70</v>
      </c>
      <c r="E130" s="51">
        <v>0.06</v>
      </c>
    </row>
    <row r="131" spans="1:5" ht="17" x14ac:dyDescent="0.2">
      <c r="A131" s="34">
        <f t="shared" si="3"/>
        <v>366.38</v>
      </c>
      <c r="B131" s="35" t="s">
        <v>7</v>
      </c>
      <c r="C131" s="35" t="s">
        <v>5</v>
      </c>
      <c r="D131" s="6" t="s">
        <v>71</v>
      </c>
      <c r="E131" s="51">
        <v>0.03</v>
      </c>
    </row>
    <row r="132" spans="1:5" ht="38" x14ac:dyDescent="0.2">
      <c r="A132" s="34">
        <f t="shared" si="3"/>
        <v>366.40999999999997</v>
      </c>
      <c r="B132" s="38" t="s">
        <v>5</v>
      </c>
      <c r="C132" s="35" t="s">
        <v>5</v>
      </c>
      <c r="D132" s="33" t="s">
        <v>260</v>
      </c>
      <c r="E132" s="54"/>
    </row>
    <row r="133" spans="1:5" ht="20" customHeight="1" x14ac:dyDescent="0.2">
      <c r="A133" s="34">
        <f t="shared" si="3"/>
        <v>366.40999999999997</v>
      </c>
      <c r="B133" s="35" t="s">
        <v>9</v>
      </c>
      <c r="C133" s="35" t="s">
        <v>5</v>
      </c>
      <c r="D133" s="6" t="s">
        <v>72</v>
      </c>
      <c r="E133" s="51">
        <v>0.12</v>
      </c>
    </row>
    <row r="134" spans="1:5" ht="17" x14ac:dyDescent="0.2">
      <c r="A134" s="34">
        <f t="shared" ref="A134:A141" si="4">A133+E133</f>
        <v>366.53</v>
      </c>
      <c r="B134" s="35" t="s">
        <v>7</v>
      </c>
      <c r="C134" s="35" t="s">
        <v>5</v>
      </c>
      <c r="D134" s="6" t="s">
        <v>73</v>
      </c>
      <c r="E134" s="51">
        <v>0.64</v>
      </c>
    </row>
    <row r="135" spans="1:5" ht="17" x14ac:dyDescent="0.2">
      <c r="A135" s="34">
        <f t="shared" si="4"/>
        <v>367.16999999999996</v>
      </c>
      <c r="B135" s="35" t="s">
        <v>9</v>
      </c>
      <c r="C135" s="35" t="s">
        <v>5</v>
      </c>
      <c r="D135" s="6" t="s">
        <v>74</v>
      </c>
      <c r="E135" s="51">
        <v>0.51</v>
      </c>
    </row>
    <row r="136" spans="1:5" ht="17" x14ac:dyDescent="0.2">
      <c r="A136" s="34">
        <f t="shared" si="4"/>
        <v>367.67999999999995</v>
      </c>
      <c r="B136" s="35" t="s">
        <v>9</v>
      </c>
      <c r="C136" s="35" t="s">
        <v>5</v>
      </c>
      <c r="D136" s="6" t="s">
        <v>75</v>
      </c>
      <c r="E136" s="51">
        <v>0.32</v>
      </c>
    </row>
    <row r="137" spans="1:5" ht="17" x14ac:dyDescent="0.2">
      <c r="A137" s="34">
        <f t="shared" si="4"/>
        <v>367.99999999999994</v>
      </c>
      <c r="B137" s="35" t="s">
        <v>7</v>
      </c>
      <c r="C137" s="35" t="s">
        <v>5</v>
      </c>
      <c r="D137" s="6" t="s">
        <v>76</v>
      </c>
      <c r="E137" s="51">
        <v>2.92</v>
      </c>
    </row>
    <row r="138" spans="1:5" ht="17" x14ac:dyDescent="0.2">
      <c r="A138" s="34">
        <f t="shared" si="4"/>
        <v>370.91999999999996</v>
      </c>
      <c r="B138" s="35" t="s">
        <v>7</v>
      </c>
      <c r="C138" s="35" t="s">
        <v>5</v>
      </c>
      <c r="D138" s="6" t="s">
        <v>77</v>
      </c>
      <c r="E138" s="51">
        <v>2.0499999999999998</v>
      </c>
    </row>
    <row r="139" spans="1:5" ht="17" x14ac:dyDescent="0.2">
      <c r="A139" s="34">
        <f t="shared" si="4"/>
        <v>372.96999999999997</v>
      </c>
      <c r="B139" s="35" t="s">
        <v>9</v>
      </c>
      <c r="C139" s="35" t="s">
        <v>5</v>
      </c>
      <c r="D139" s="6" t="s">
        <v>77</v>
      </c>
      <c r="E139" s="51">
        <v>3.14</v>
      </c>
    </row>
    <row r="140" spans="1:5" ht="17" x14ac:dyDescent="0.2">
      <c r="A140" s="34">
        <f t="shared" si="4"/>
        <v>376.10999999999996</v>
      </c>
      <c r="B140" s="35" t="s">
        <v>7</v>
      </c>
      <c r="C140" s="35" t="s">
        <v>5</v>
      </c>
      <c r="D140" s="6" t="s">
        <v>78</v>
      </c>
      <c r="E140" s="51">
        <v>0.49</v>
      </c>
    </row>
    <row r="141" spans="1:5" ht="17" x14ac:dyDescent="0.2">
      <c r="A141" s="34">
        <f t="shared" si="4"/>
        <v>376.59999999999997</v>
      </c>
      <c r="B141" s="35" t="s">
        <v>9</v>
      </c>
      <c r="C141" s="35" t="s">
        <v>5</v>
      </c>
      <c r="D141" s="6" t="s">
        <v>79</v>
      </c>
      <c r="E141" s="51">
        <v>1.19</v>
      </c>
    </row>
    <row r="142" spans="1:5" ht="17" x14ac:dyDescent="0.2">
      <c r="A142" s="34">
        <f>A141+E141</f>
        <v>377.78999999999996</v>
      </c>
      <c r="B142" s="35" t="s">
        <v>7</v>
      </c>
      <c r="C142" s="35" t="s">
        <v>5</v>
      </c>
      <c r="D142" s="6" t="s">
        <v>80</v>
      </c>
      <c r="E142" s="51">
        <v>1.06</v>
      </c>
    </row>
    <row r="143" spans="1:5" ht="17" x14ac:dyDescent="0.2">
      <c r="A143" s="34">
        <f t="shared" ref="A143:A162" si="5">A142+E142</f>
        <v>378.84999999999997</v>
      </c>
      <c r="B143" s="35" t="s">
        <v>9</v>
      </c>
      <c r="C143" s="35" t="s">
        <v>5</v>
      </c>
      <c r="D143" s="6" t="s">
        <v>81</v>
      </c>
      <c r="E143" s="51">
        <v>0.42</v>
      </c>
    </row>
    <row r="144" spans="1:5" ht="17" x14ac:dyDescent="0.2">
      <c r="A144" s="34">
        <f t="shared" si="5"/>
        <v>379.27</v>
      </c>
      <c r="B144" s="35" t="s">
        <v>7</v>
      </c>
      <c r="C144" s="35" t="s">
        <v>5</v>
      </c>
      <c r="D144" s="6" t="s">
        <v>82</v>
      </c>
      <c r="E144" s="51">
        <v>1.59</v>
      </c>
    </row>
    <row r="145" spans="1:5" ht="17" x14ac:dyDescent="0.2">
      <c r="A145" s="34">
        <f t="shared" si="5"/>
        <v>380.85999999999996</v>
      </c>
      <c r="B145" s="35" t="s">
        <v>9</v>
      </c>
      <c r="C145" s="35" t="s">
        <v>5</v>
      </c>
      <c r="D145" s="6" t="s">
        <v>83</v>
      </c>
      <c r="E145" s="51">
        <v>2.79</v>
      </c>
    </row>
    <row r="146" spans="1:5" ht="17" x14ac:dyDescent="0.2">
      <c r="A146" s="34">
        <f t="shared" si="5"/>
        <v>383.65</v>
      </c>
      <c r="B146" s="35" t="s">
        <v>7</v>
      </c>
      <c r="C146" s="35" t="s">
        <v>5</v>
      </c>
      <c r="D146" s="6" t="s">
        <v>84</v>
      </c>
      <c r="E146" s="51">
        <v>0.86</v>
      </c>
    </row>
    <row r="147" spans="1:5" ht="17" x14ac:dyDescent="0.2">
      <c r="A147" s="34">
        <f t="shared" si="5"/>
        <v>384.51</v>
      </c>
      <c r="B147" s="35" t="s">
        <v>9</v>
      </c>
      <c r="C147" s="35" t="s">
        <v>5</v>
      </c>
      <c r="D147" s="6" t="s">
        <v>73</v>
      </c>
      <c r="E147" s="51">
        <v>5.43</v>
      </c>
    </row>
    <row r="148" spans="1:5" ht="17" x14ac:dyDescent="0.2">
      <c r="A148" s="34">
        <f t="shared" si="5"/>
        <v>389.94</v>
      </c>
      <c r="B148" s="35" t="s">
        <v>9</v>
      </c>
      <c r="C148" s="35" t="s">
        <v>5</v>
      </c>
      <c r="D148" s="6" t="s">
        <v>85</v>
      </c>
      <c r="E148" s="51">
        <v>1.22</v>
      </c>
    </row>
    <row r="149" spans="1:5" ht="17" x14ac:dyDescent="0.2">
      <c r="A149" s="34">
        <f t="shared" si="5"/>
        <v>391.16</v>
      </c>
      <c r="B149" s="35" t="s">
        <v>9</v>
      </c>
      <c r="C149" s="35" t="s">
        <v>5</v>
      </c>
      <c r="D149" s="6" t="s">
        <v>86</v>
      </c>
      <c r="E149" s="51">
        <v>4.54</v>
      </c>
    </row>
    <row r="150" spans="1:5" ht="17" x14ac:dyDescent="0.2">
      <c r="A150" s="34">
        <f t="shared" si="5"/>
        <v>395.70000000000005</v>
      </c>
      <c r="B150" s="35" t="s">
        <v>9</v>
      </c>
      <c r="C150" s="35" t="s">
        <v>5</v>
      </c>
      <c r="D150" s="6" t="s">
        <v>87</v>
      </c>
      <c r="E150" s="51">
        <v>2.5299999999999998</v>
      </c>
    </row>
    <row r="151" spans="1:5" ht="17" x14ac:dyDescent="0.2">
      <c r="A151" s="34">
        <f t="shared" si="5"/>
        <v>398.23</v>
      </c>
      <c r="B151" s="35" t="s">
        <v>9</v>
      </c>
      <c r="C151" s="35" t="s">
        <v>5</v>
      </c>
      <c r="D151" s="6" t="s">
        <v>88</v>
      </c>
      <c r="E151" s="51">
        <v>0.4</v>
      </c>
    </row>
    <row r="152" spans="1:5" ht="18" customHeight="1" x14ac:dyDescent="0.2">
      <c r="A152" s="34">
        <f t="shared" si="5"/>
        <v>398.63</v>
      </c>
      <c r="B152" s="35" t="s">
        <v>249</v>
      </c>
      <c r="C152" s="35" t="s">
        <v>5</v>
      </c>
      <c r="D152" s="6" t="s">
        <v>250</v>
      </c>
      <c r="E152" s="51">
        <v>1.3</v>
      </c>
    </row>
    <row r="153" spans="1:5" ht="20" customHeight="1" x14ac:dyDescent="0.2">
      <c r="A153" s="34">
        <f t="shared" si="5"/>
        <v>399.93</v>
      </c>
      <c r="B153" s="35" t="s">
        <v>9</v>
      </c>
      <c r="C153" s="35" t="s">
        <v>5</v>
      </c>
      <c r="D153" s="6" t="s">
        <v>89</v>
      </c>
      <c r="E153" s="51">
        <v>1.98</v>
      </c>
    </row>
    <row r="154" spans="1:5" ht="17" x14ac:dyDescent="0.2">
      <c r="A154" s="34">
        <f t="shared" si="5"/>
        <v>401.91</v>
      </c>
      <c r="B154" s="35" t="s">
        <v>9</v>
      </c>
      <c r="C154" s="35" t="s">
        <v>5</v>
      </c>
      <c r="D154" s="6" t="s">
        <v>90</v>
      </c>
      <c r="E154" s="51">
        <v>8.44</v>
      </c>
    </row>
    <row r="155" spans="1:5" ht="17" x14ac:dyDescent="0.2">
      <c r="A155" s="34">
        <f t="shared" si="5"/>
        <v>410.35</v>
      </c>
      <c r="B155" s="35" t="s">
        <v>9</v>
      </c>
      <c r="C155" s="35" t="s">
        <v>5</v>
      </c>
      <c r="D155" s="6" t="s">
        <v>91</v>
      </c>
      <c r="E155" s="51">
        <v>0.76</v>
      </c>
    </row>
    <row r="156" spans="1:5" ht="17" x14ac:dyDescent="0.2">
      <c r="A156" s="34">
        <f t="shared" si="5"/>
        <v>411.11</v>
      </c>
      <c r="B156" s="35" t="s">
        <v>18</v>
      </c>
      <c r="C156" s="35" t="s">
        <v>5</v>
      </c>
      <c r="D156" s="6" t="s">
        <v>92</v>
      </c>
      <c r="E156" s="51">
        <v>1.62</v>
      </c>
    </row>
    <row r="157" spans="1:5" ht="17" x14ac:dyDescent="0.2">
      <c r="A157" s="34">
        <f t="shared" si="5"/>
        <v>412.73</v>
      </c>
      <c r="B157" s="35" t="s">
        <v>9</v>
      </c>
      <c r="C157" s="35" t="s">
        <v>5</v>
      </c>
      <c r="D157" s="6" t="s">
        <v>93</v>
      </c>
      <c r="E157" s="51">
        <v>0.16</v>
      </c>
    </row>
    <row r="158" spans="1:5" ht="18" customHeight="1" x14ac:dyDescent="0.2">
      <c r="A158" s="34">
        <f t="shared" si="5"/>
        <v>412.89000000000004</v>
      </c>
      <c r="B158" s="35" t="s">
        <v>18</v>
      </c>
      <c r="C158" s="35" t="s">
        <v>5</v>
      </c>
      <c r="D158" s="6" t="s">
        <v>254</v>
      </c>
      <c r="E158" s="51">
        <v>1.1499999999999999</v>
      </c>
    </row>
    <row r="159" spans="1:5" ht="17" x14ac:dyDescent="0.2">
      <c r="A159" s="34">
        <f t="shared" si="5"/>
        <v>414.04</v>
      </c>
      <c r="B159" s="35" t="s">
        <v>9</v>
      </c>
      <c r="C159" s="35" t="s">
        <v>5</v>
      </c>
      <c r="D159" s="6" t="s">
        <v>94</v>
      </c>
      <c r="E159" s="51">
        <v>4.01</v>
      </c>
    </row>
    <row r="160" spans="1:5" ht="17" x14ac:dyDescent="0.2">
      <c r="A160" s="34">
        <f t="shared" si="5"/>
        <v>418.05</v>
      </c>
      <c r="B160" s="35" t="s">
        <v>7</v>
      </c>
      <c r="C160" s="35" t="s">
        <v>5</v>
      </c>
      <c r="D160" s="6" t="s">
        <v>95</v>
      </c>
      <c r="E160" s="51">
        <v>1.03</v>
      </c>
    </row>
    <row r="161" spans="1:5" ht="17" x14ac:dyDescent="0.2">
      <c r="A161" s="34">
        <f t="shared" si="5"/>
        <v>419.08</v>
      </c>
      <c r="B161" s="35" t="s">
        <v>9</v>
      </c>
      <c r="C161" s="35" t="s">
        <v>5</v>
      </c>
      <c r="D161" s="6" t="s">
        <v>96</v>
      </c>
      <c r="E161" s="51">
        <v>0.51</v>
      </c>
    </row>
    <row r="162" spans="1:5" ht="34" x14ac:dyDescent="0.2">
      <c r="A162" s="34">
        <f t="shared" si="5"/>
        <v>419.59</v>
      </c>
      <c r="B162" s="38" t="s">
        <v>5</v>
      </c>
      <c r="C162" s="35" t="s">
        <v>5</v>
      </c>
      <c r="D162" s="5" t="s">
        <v>261</v>
      </c>
      <c r="E162" s="51" t="s">
        <v>5</v>
      </c>
    </row>
    <row r="163" spans="1:5" ht="17" x14ac:dyDescent="0.2">
      <c r="A163" s="34">
        <f>A161+E161</f>
        <v>419.59</v>
      </c>
      <c r="B163" s="35" t="s">
        <v>7</v>
      </c>
      <c r="C163" s="35" t="s">
        <v>5</v>
      </c>
      <c r="D163" s="6" t="s">
        <v>97</v>
      </c>
      <c r="E163" s="51">
        <v>2.39</v>
      </c>
    </row>
    <row r="164" spans="1:5" ht="34" x14ac:dyDescent="0.2">
      <c r="A164" s="34">
        <f t="shared" ref="A164:A181" si="6">A163+E163</f>
        <v>421.97999999999996</v>
      </c>
      <c r="B164" s="35" t="s">
        <v>7</v>
      </c>
      <c r="C164" s="35" t="s">
        <v>5</v>
      </c>
      <c r="D164" s="6" t="s">
        <v>98</v>
      </c>
      <c r="E164" s="51">
        <v>1.72</v>
      </c>
    </row>
    <row r="165" spans="1:5" ht="17" x14ac:dyDescent="0.2">
      <c r="A165" s="34">
        <f t="shared" si="6"/>
        <v>423.7</v>
      </c>
      <c r="B165" s="35" t="s">
        <v>9</v>
      </c>
      <c r="C165" s="35" t="s">
        <v>5</v>
      </c>
      <c r="D165" s="6" t="s">
        <v>99</v>
      </c>
      <c r="E165" s="51">
        <v>1.18</v>
      </c>
    </row>
    <row r="166" spans="1:5" ht="17" x14ac:dyDescent="0.2">
      <c r="A166" s="34">
        <f t="shared" si="6"/>
        <v>424.88</v>
      </c>
      <c r="B166" s="35" t="s">
        <v>7</v>
      </c>
      <c r="C166" s="35" t="s">
        <v>5</v>
      </c>
      <c r="D166" s="6" t="s">
        <v>100</v>
      </c>
      <c r="E166" s="51">
        <v>4.03</v>
      </c>
    </row>
    <row r="167" spans="1:5" ht="17" x14ac:dyDescent="0.2">
      <c r="A167" s="34">
        <f t="shared" si="6"/>
        <v>428.90999999999997</v>
      </c>
      <c r="B167" s="35" t="s">
        <v>9</v>
      </c>
      <c r="C167" s="35" t="s">
        <v>5</v>
      </c>
      <c r="D167" s="6" t="s">
        <v>101</v>
      </c>
      <c r="E167" s="51">
        <v>0.4</v>
      </c>
    </row>
    <row r="168" spans="1:5" ht="17" x14ac:dyDescent="0.2">
      <c r="A168" s="34">
        <f t="shared" si="6"/>
        <v>429.30999999999995</v>
      </c>
      <c r="B168" s="35" t="s">
        <v>7</v>
      </c>
      <c r="C168" s="35" t="s">
        <v>5</v>
      </c>
      <c r="D168" s="6" t="s">
        <v>102</v>
      </c>
      <c r="E168" s="51">
        <v>2.41</v>
      </c>
    </row>
    <row r="169" spans="1:5" ht="17" x14ac:dyDescent="0.2">
      <c r="A169" s="34">
        <f t="shared" si="6"/>
        <v>431.71999999999997</v>
      </c>
      <c r="B169" s="35" t="s">
        <v>9</v>
      </c>
      <c r="C169" s="35" t="s">
        <v>5</v>
      </c>
      <c r="D169" s="6" t="s">
        <v>103</v>
      </c>
      <c r="E169" s="51">
        <v>1.98</v>
      </c>
    </row>
    <row r="170" spans="1:5" ht="17" x14ac:dyDescent="0.2">
      <c r="A170" s="34">
        <f t="shared" si="6"/>
        <v>433.7</v>
      </c>
      <c r="B170" s="35" t="s">
        <v>9</v>
      </c>
      <c r="C170" s="35" t="s">
        <v>5</v>
      </c>
      <c r="D170" s="6" t="s">
        <v>104</v>
      </c>
      <c r="E170" s="51">
        <v>0.18</v>
      </c>
    </row>
    <row r="171" spans="1:5" ht="17" x14ac:dyDescent="0.2">
      <c r="A171" s="34">
        <f t="shared" si="6"/>
        <v>433.88</v>
      </c>
      <c r="B171" s="35" t="s">
        <v>18</v>
      </c>
      <c r="C171" s="35" t="s">
        <v>5</v>
      </c>
      <c r="D171" s="6" t="s">
        <v>105</v>
      </c>
      <c r="E171" s="51">
        <v>1.6</v>
      </c>
    </row>
    <row r="172" spans="1:5" ht="17" x14ac:dyDescent="0.2">
      <c r="A172" s="34">
        <f t="shared" si="6"/>
        <v>435.48</v>
      </c>
      <c r="B172" s="35" t="s">
        <v>7</v>
      </c>
      <c r="C172" s="35" t="s">
        <v>5</v>
      </c>
      <c r="D172" s="6" t="s">
        <v>106</v>
      </c>
      <c r="E172" s="51">
        <v>0.14000000000000001</v>
      </c>
    </row>
    <row r="173" spans="1:5" ht="20" customHeight="1" x14ac:dyDescent="0.2">
      <c r="A173" s="34">
        <f t="shared" si="6"/>
        <v>435.62</v>
      </c>
      <c r="B173" s="35" t="s">
        <v>9</v>
      </c>
      <c r="C173" s="35" t="s">
        <v>5</v>
      </c>
      <c r="D173" s="6" t="s">
        <v>107</v>
      </c>
      <c r="E173" s="51">
        <v>0.35</v>
      </c>
    </row>
    <row r="174" spans="1:5" ht="20" customHeight="1" x14ac:dyDescent="0.2">
      <c r="A174" s="34">
        <f t="shared" si="6"/>
        <v>435.97</v>
      </c>
      <c r="B174" s="35" t="s">
        <v>9</v>
      </c>
      <c r="C174" s="35" t="s">
        <v>5</v>
      </c>
      <c r="D174" s="6" t="s">
        <v>108</v>
      </c>
      <c r="E174" s="51">
        <v>0.14000000000000001</v>
      </c>
    </row>
    <row r="175" spans="1:5" ht="20" customHeight="1" x14ac:dyDescent="0.2">
      <c r="A175" s="34">
        <f t="shared" si="6"/>
        <v>436.11</v>
      </c>
      <c r="B175" s="35" t="s">
        <v>7</v>
      </c>
      <c r="C175" s="35" t="s">
        <v>5</v>
      </c>
      <c r="D175" s="6" t="s">
        <v>251</v>
      </c>
      <c r="E175" s="51">
        <v>1.73</v>
      </c>
    </row>
    <row r="176" spans="1:5" ht="17" x14ac:dyDescent="0.2">
      <c r="A176" s="34">
        <f t="shared" si="6"/>
        <v>437.84000000000003</v>
      </c>
      <c r="B176" s="35" t="s">
        <v>7</v>
      </c>
      <c r="C176" s="35" t="s">
        <v>5</v>
      </c>
      <c r="D176" s="6" t="s">
        <v>109</v>
      </c>
      <c r="E176" s="51">
        <v>1.62</v>
      </c>
    </row>
    <row r="177" spans="1:5" ht="17" x14ac:dyDescent="0.2">
      <c r="A177" s="34">
        <f t="shared" si="6"/>
        <v>439.46000000000004</v>
      </c>
      <c r="B177" s="35" t="s">
        <v>9</v>
      </c>
      <c r="C177" s="35" t="s">
        <v>5</v>
      </c>
      <c r="D177" s="6" t="s">
        <v>110</v>
      </c>
      <c r="E177" s="51">
        <v>3.06</v>
      </c>
    </row>
    <row r="178" spans="1:5" ht="17" x14ac:dyDescent="0.2">
      <c r="A178" s="34">
        <f t="shared" si="6"/>
        <v>442.52000000000004</v>
      </c>
      <c r="B178" s="35" t="s">
        <v>7</v>
      </c>
      <c r="C178" s="35" t="s">
        <v>5</v>
      </c>
      <c r="D178" s="6" t="s">
        <v>111</v>
      </c>
      <c r="E178" s="51">
        <v>2.65</v>
      </c>
    </row>
    <row r="179" spans="1:5" ht="17" x14ac:dyDescent="0.2">
      <c r="A179" s="34">
        <f t="shared" si="6"/>
        <v>445.17</v>
      </c>
      <c r="B179" s="35" t="s">
        <v>7</v>
      </c>
      <c r="C179" s="35" t="s">
        <v>5</v>
      </c>
      <c r="D179" s="6" t="s">
        <v>112</v>
      </c>
      <c r="E179" s="51">
        <v>4.25</v>
      </c>
    </row>
    <row r="180" spans="1:5" ht="17" x14ac:dyDescent="0.2">
      <c r="A180" s="34">
        <f t="shared" si="6"/>
        <v>449.42</v>
      </c>
      <c r="B180" s="35" t="s">
        <v>18</v>
      </c>
      <c r="C180" s="35" t="s">
        <v>5</v>
      </c>
      <c r="D180" s="6" t="s">
        <v>252</v>
      </c>
      <c r="E180" s="51">
        <v>1.58</v>
      </c>
    </row>
    <row r="181" spans="1:5" ht="17" x14ac:dyDescent="0.2">
      <c r="A181" s="34">
        <f t="shared" si="6"/>
        <v>451</v>
      </c>
      <c r="B181" s="35" t="s">
        <v>7</v>
      </c>
      <c r="C181" s="35" t="s">
        <v>5</v>
      </c>
      <c r="D181" s="6" t="s">
        <v>113</v>
      </c>
      <c r="E181" s="51">
        <v>1.32</v>
      </c>
    </row>
    <row r="182" spans="1:5" ht="34" x14ac:dyDescent="0.2">
      <c r="A182" s="34">
        <f>A181+E181</f>
        <v>452.32</v>
      </c>
      <c r="B182" s="38" t="s">
        <v>5</v>
      </c>
      <c r="C182" s="35" t="s">
        <v>5</v>
      </c>
      <c r="D182" s="5" t="s">
        <v>262</v>
      </c>
      <c r="E182" s="51"/>
    </row>
    <row r="183" spans="1:5" ht="17" x14ac:dyDescent="0.2">
      <c r="A183" s="34">
        <f>A182+E182</f>
        <v>452.32</v>
      </c>
      <c r="B183" s="39" t="s">
        <v>18</v>
      </c>
      <c r="C183" s="35" t="s">
        <v>188</v>
      </c>
      <c r="D183" s="6" t="s">
        <v>113</v>
      </c>
      <c r="E183" s="51">
        <v>1.1000000000000001</v>
      </c>
    </row>
    <row r="184" spans="1:5" ht="17" x14ac:dyDescent="0.2">
      <c r="A184" s="34">
        <f t="shared" ref="A184" si="7">A183+E183</f>
        <v>453.42</v>
      </c>
      <c r="B184" s="35" t="s">
        <v>7</v>
      </c>
      <c r="C184" s="35" t="s">
        <v>5</v>
      </c>
      <c r="D184" s="6" t="s">
        <v>114</v>
      </c>
      <c r="E184" s="51">
        <v>2.35</v>
      </c>
    </row>
    <row r="185" spans="1:5" ht="17" x14ac:dyDescent="0.2">
      <c r="A185" s="34">
        <f t="shared" ref="A185:A215" si="8">A184+E184</f>
        <v>455.77000000000004</v>
      </c>
      <c r="B185" s="35" t="s">
        <v>7</v>
      </c>
      <c r="C185" s="35" t="s">
        <v>5</v>
      </c>
      <c r="D185" s="6" t="s">
        <v>115</v>
      </c>
      <c r="E185" s="51">
        <v>0.13</v>
      </c>
    </row>
    <row r="186" spans="1:5" ht="17" x14ac:dyDescent="0.2">
      <c r="A186" s="34">
        <f t="shared" si="8"/>
        <v>455.90000000000003</v>
      </c>
      <c r="B186" s="35" t="s">
        <v>9</v>
      </c>
      <c r="C186" s="35" t="s">
        <v>5</v>
      </c>
      <c r="D186" s="6" t="s">
        <v>116</v>
      </c>
      <c r="E186" s="51">
        <v>1.22</v>
      </c>
    </row>
    <row r="187" spans="1:5" ht="17" x14ac:dyDescent="0.2">
      <c r="A187" s="34">
        <f t="shared" si="8"/>
        <v>457.12000000000006</v>
      </c>
      <c r="B187" s="35" t="s">
        <v>9</v>
      </c>
      <c r="C187" s="35" t="s">
        <v>5</v>
      </c>
      <c r="D187" s="6" t="s">
        <v>241</v>
      </c>
      <c r="E187" s="51">
        <v>8.0299999999999994</v>
      </c>
    </row>
    <row r="188" spans="1:5" ht="17" x14ac:dyDescent="0.2">
      <c r="A188" s="34">
        <f t="shared" si="8"/>
        <v>465.15000000000003</v>
      </c>
      <c r="B188" s="35" t="s">
        <v>9</v>
      </c>
      <c r="C188" s="35" t="s">
        <v>5</v>
      </c>
      <c r="D188" s="6" t="s">
        <v>117</v>
      </c>
      <c r="E188" s="51">
        <v>4.01</v>
      </c>
    </row>
    <row r="189" spans="1:5" ht="17" x14ac:dyDescent="0.2">
      <c r="A189" s="34">
        <f t="shared" si="8"/>
        <v>469.16</v>
      </c>
      <c r="B189" s="35" t="s">
        <v>7</v>
      </c>
      <c r="C189" s="35" t="s">
        <v>5</v>
      </c>
      <c r="D189" s="6" t="s">
        <v>118</v>
      </c>
      <c r="E189" s="51">
        <v>2.58</v>
      </c>
    </row>
    <row r="190" spans="1:5" ht="17" x14ac:dyDescent="0.2">
      <c r="A190" s="34">
        <f t="shared" si="8"/>
        <v>471.74</v>
      </c>
      <c r="B190" s="35" t="s">
        <v>9</v>
      </c>
      <c r="C190" s="35" t="s">
        <v>5</v>
      </c>
      <c r="D190" s="6" t="s">
        <v>119</v>
      </c>
      <c r="E190" s="51">
        <v>4.8499999999999996</v>
      </c>
    </row>
    <row r="191" spans="1:5" ht="17" x14ac:dyDescent="0.2">
      <c r="A191" s="34">
        <f t="shared" si="8"/>
        <v>476.59000000000003</v>
      </c>
      <c r="B191" s="35" t="s">
        <v>9</v>
      </c>
      <c r="C191" s="35" t="s">
        <v>5</v>
      </c>
      <c r="D191" s="6" t="s">
        <v>120</v>
      </c>
      <c r="E191" s="51">
        <v>2.2200000000000002</v>
      </c>
    </row>
    <row r="192" spans="1:5" ht="17" x14ac:dyDescent="0.2">
      <c r="A192" s="34">
        <f t="shared" si="8"/>
        <v>478.81000000000006</v>
      </c>
      <c r="B192" s="35" t="s">
        <v>17</v>
      </c>
      <c r="C192" s="35" t="s">
        <v>5</v>
      </c>
      <c r="D192" s="6" t="s">
        <v>253</v>
      </c>
      <c r="E192" s="51">
        <v>15.22</v>
      </c>
    </row>
    <row r="193" spans="1:5" ht="17" x14ac:dyDescent="0.2">
      <c r="A193" s="34">
        <f t="shared" si="8"/>
        <v>494.03000000000009</v>
      </c>
      <c r="B193" s="35" t="s">
        <v>18</v>
      </c>
      <c r="C193" s="35" t="s">
        <v>5</v>
      </c>
      <c r="D193" s="6" t="s">
        <v>121</v>
      </c>
      <c r="E193" s="51">
        <v>5.99</v>
      </c>
    </row>
    <row r="194" spans="1:5" ht="17" x14ac:dyDescent="0.2">
      <c r="A194" s="34">
        <f t="shared" si="8"/>
        <v>500.0200000000001</v>
      </c>
      <c r="B194" s="35" t="s">
        <v>175</v>
      </c>
      <c r="C194" s="35" t="s">
        <v>5</v>
      </c>
      <c r="D194" s="6" t="s">
        <v>122</v>
      </c>
      <c r="E194" s="51">
        <v>1.95</v>
      </c>
    </row>
    <row r="195" spans="1:5" ht="17" x14ac:dyDescent="0.2">
      <c r="A195" s="34">
        <f t="shared" si="8"/>
        <v>501.97000000000008</v>
      </c>
      <c r="B195" s="35" t="s">
        <v>18</v>
      </c>
      <c r="C195" s="35" t="s">
        <v>5</v>
      </c>
      <c r="D195" s="6" t="s">
        <v>41</v>
      </c>
      <c r="E195" s="51">
        <v>2.0099999999999998</v>
      </c>
    </row>
    <row r="196" spans="1:5" ht="17" x14ac:dyDescent="0.2">
      <c r="A196" s="34">
        <f t="shared" si="8"/>
        <v>503.98000000000008</v>
      </c>
      <c r="B196" s="35" t="s">
        <v>18</v>
      </c>
      <c r="C196" s="35" t="s">
        <v>5</v>
      </c>
      <c r="D196" s="6" t="s">
        <v>40</v>
      </c>
      <c r="E196" s="51">
        <v>3.66</v>
      </c>
    </row>
    <row r="197" spans="1:5" ht="17" x14ac:dyDescent="0.2">
      <c r="A197" s="34">
        <f t="shared" si="8"/>
        <v>507.6400000000001</v>
      </c>
      <c r="B197" s="15" t="s">
        <v>9</v>
      </c>
      <c r="C197" s="15" t="s">
        <v>183</v>
      </c>
      <c r="D197" s="16" t="s">
        <v>123</v>
      </c>
      <c r="E197" s="17">
        <v>1</v>
      </c>
    </row>
    <row r="198" spans="1:5" ht="17" x14ac:dyDescent="0.2">
      <c r="A198" s="34">
        <f t="shared" si="8"/>
        <v>508.6400000000001</v>
      </c>
      <c r="B198" s="15" t="s">
        <v>17</v>
      </c>
      <c r="C198" s="15" t="s">
        <v>167</v>
      </c>
      <c r="D198" s="16" t="s">
        <v>225</v>
      </c>
      <c r="E198" s="17">
        <v>3.8</v>
      </c>
    </row>
    <row r="199" spans="1:5" ht="17" x14ac:dyDescent="0.2">
      <c r="A199" s="34">
        <f t="shared" si="8"/>
        <v>512.44000000000005</v>
      </c>
      <c r="B199" s="40" t="s">
        <v>175</v>
      </c>
      <c r="C199" s="40" t="s">
        <v>188</v>
      </c>
      <c r="D199" s="8" t="s">
        <v>226</v>
      </c>
      <c r="E199" s="25">
        <v>1.7</v>
      </c>
    </row>
    <row r="200" spans="1:5" ht="20" customHeight="1" x14ac:dyDescent="0.2">
      <c r="A200" s="34">
        <f t="shared" si="8"/>
        <v>514.1400000000001</v>
      </c>
      <c r="B200" s="40" t="s">
        <v>175</v>
      </c>
      <c r="C200" s="40" t="s">
        <v>188</v>
      </c>
      <c r="D200" s="20" t="s">
        <v>227</v>
      </c>
      <c r="E200" s="21">
        <v>1.4</v>
      </c>
    </row>
    <row r="201" spans="1:5" ht="17" x14ac:dyDescent="0.2">
      <c r="A201" s="34">
        <f t="shared" si="8"/>
        <v>515.54000000000008</v>
      </c>
      <c r="B201" s="40" t="s">
        <v>7</v>
      </c>
      <c r="C201" s="40" t="s">
        <v>167</v>
      </c>
      <c r="D201" s="20" t="s">
        <v>38</v>
      </c>
      <c r="E201" s="21">
        <v>4</v>
      </c>
    </row>
    <row r="202" spans="1:5" ht="17" x14ac:dyDescent="0.2">
      <c r="A202" s="34">
        <f t="shared" si="8"/>
        <v>519.54000000000008</v>
      </c>
      <c r="B202" s="22" t="s">
        <v>175</v>
      </c>
      <c r="C202" s="22" t="s">
        <v>188</v>
      </c>
      <c r="D202" s="19" t="s">
        <v>124</v>
      </c>
      <c r="E202" s="25">
        <v>3.2</v>
      </c>
    </row>
    <row r="203" spans="1:5" ht="17" x14ac:dyDescent="0.2">
      <c r="A203" s="34">
        <f t="shared" si="8"/>
        <v>522.74000000000012</v>
      </c>
      <c r="B203" s="14" t="s">
        <v>7</v>
      </c>
      <c r="C203" s="14" t="s">
        <v>167</v>
      </c>
      <c r="D203" s="8" t="s">
        <v>173</v>
      </c>
      <c r="E203" s="25">
        <v>0.8</v>
      </c>
    </row>
    <row r="204" spans="1:5" ht="17" x14ac:dyDescent="0.2">
      <c r="A204" s="34">
        <f t="shared" si="8"/>
        <v>523.54000000000008</v>
      </c>
      <c r="B204" s="14" t="s">
        <v>175</v>
      </c>
      <c r="C204" s="14" t="s">
        <v>188</v>
      </c>
      <c r="D204" s="8" t="s">
        <v>37</v>
      </c>
      <c r="E204" s="25">
        <v>2</v>
      </c>
    </row>
    <row r="205" spans="1:5" ht="17" x14ac:dyDescent="0.2">
      <c r="A205" s="34">
        <f t="shared" si="8"/>
        <v>525.54000000000008</v>
      </c>
      <c r="B205" s="14" t="s">
        <v>9</v>
      </c>
      <c r="C205" s="14" t="s">
        <v>188</v>
      </c>
      <c r="D205" s="8" t="s">
        <v>36</v>
      </c>
      <c r="E205" s="25">
        <v>3.2</v>
      </c>
    </row>
    <row r="206" spans="1:5" ht="17" x14ac:dyDescent="0.2">
      <c r="A206" s="34">
        <f t="shared" si="8"/>
        <v>528.74000000000012</v>
      </c>
      <c r="B206" s="14" t="s">
        <v>7</v>
      </c>
      <c r="C206" s="14" t="s">
        <v>167</v>
      </c>
      <c r="D206" s="8" t="s">
        <v>172</v>
      </c>
      <c r="E206" s="25">
        <v>4.8</v>
      </c>
    </row>
    <row r="207" spans="1:5" ht="34" x14ac:dyDescent="0.2">
      <c r="A207" s="34">
        <f t="shared" si="8"/>
        <v>533.54000000000008</v>
      </c>
      <c r="B207" s="22" t="s">
        <v>9</v>
      </c>
      <c r="C207" s="22" t="s">
        <v>188</v>
      </c>
      <c r="D207" s="19" t="s">
        <v>228</v>
      </c>
      <c r="E207" s="25">
        <v>2</v>
      </c>
    </row>
    <row r="208" spans="1:5" ht="38" x14ac:dyDescent="0.2">
      <c r="A208" s="34">
        <f t="shared" si="8"/>
        <v>535.54000000000008</v>
      </c>
      <c r="B208" s="26"/>
      <c r="C208" s="27"/>
      <c r="D208" s="28" t="s">
        <v>263</v>
      </c>
      <c r="E208" s="25"/>
    </row>
    <row r="209" spans="1:5" ht="17" x14ac:dyDescent="0.2">
      <c r="A209" s="34">
        <f t="shared" si="8"/>
        <v>535.54000000000008</v>
      </c>
      <c r="B209" s="14" t="s">
        <v>18</v>
      </c>
      <c r="C209" s="14" t="s">
        <v>188</v>
      </c>
      <c r="D209" s="8" t="s">
        <v>35</v>
      </c>
      <c r="E209" s="25">
        <v>2.1</v>
      </c>
    </row>
    <row r="210" spans="1:5" ht="17" x14ac:dyDescent="0.2">
      <c r="A210" s="34">
        <f t="shared" si="8"/>
        <v>537.6400000000001</v>
      </c>
      <c r="B210" s="14" t="s">
        <v>7</v>
      </c>
      <c r="C210" s="14" t="s">
        <v>188</v>
      </c>
      <c r="D210" s="8" t="s">
        <v>229</v>
      </c>
      <c r="E210" s="25">
        <v>1.8</v>
      </c>
    </row>
    <row r="211" spans="1:5" ht="17" x14ac:dyDescent="0.2">
      <c r="A211" s="34">
        <f t="shared" si="8"/>
        <v>539.44000000000005</v>
      </c>
      <c r="B211" s="14" t="s">
        <v>9</v>
      </c>
      <c r="C211" s="14" t="s">
        <v>188</v>
      </c>
      <c r="D211" s="8" t="s">
        <v>125</v>
      </c>
      <c r="E211" s="25">
        <v>2.6</v>
      </c>
    </row>
    <row r="212" spans="1:5" ht="17" x14ac:dyDescent="0.2">
      <c r="A212" s="34">
        <f t="shared" si="8"/>
        <v>542.04000000000008</v>
      </c>
      <c r="B212" s="22" t="s">
        <v>175</v>
      </c>
      <c r="C212" s="22" t="s">
        <v>230</v>
      </c>
      <c r="D212" s="19" t="s">
        <v>231</v>
      </c>
      <c r="E212" s="25">
        <v>1.4</v>
      </c>
    </row>
    <row r="213" spans="1:5" ht="17" x14ac:dyDescent="0.2">
      <c r="A213" s="34">
        <f t="shared" si="8"/>
        <v>543.44000000000005</v>
      </c>
      <c r="B213" s="22" t="s">
        <v>7</v>
      </c>
      <c r="C213" s="22" t="s">
        <v>188</v>
      </c>
      <c r="D213" s="19" t="s">
        <v>232</v>
      </c>
      <c r="E213" s="25">
        <v>2</v>
      </c>
    </row>
    <row r="214" spans="1:5" ht="17" x14ac:dyDescent="0.2">
      <c r="A214" s="34">
        <f t="shared" si="8"/>
        <v>545.44000000000005</v>
      </c>
      <c r="B214" s="15" t="s">
        <v>194</v>
      </c>
      <c r="C214" s="15" t="s">
        <v>171</v>
      </c>
      <c r="D214" s="16" t="s">
        <v>126</v>
      </c>
      <c r="E214" s="46">
        <v>0.1</v>
      </c>
    </row>
    <row r="215" spans="1:5" ht="17" x14ac:dyDescent="0.2">
      <c r="A215" s="34">
        <f t="shared" si="8"/>
        <v>545.54000000000008</v>
      </c>
      <c r="B215" s="14" t="s">
        <v>7</v>
      </c>
      <c r="C215" s="14" t="s">
        <v>188</v>
      </c>
      <c r="D215" s="8" t="s">
        <v>30</v>
      </c>
      <c r="E215" s="25">
        <v>1.5</v>
      </c>
    </row>
    <row r="216" spans="1:5" ht="17" x14ac:dyDescent="0.2">
      <c r="A216" s="9">
        <f t="shared" ref="A216:A221" si="9">+A215+E215</f>
        <v>547.04000000000008</v>
      </c>
      <c r="B216" s="14" t="s">
        <v>221</v>
      </c>
      <c r="C216" s="14" t="s">
        <v>188</v>
      </c>
      <c r="D216" s="8" t="s">
        <v>233</v>
      </c>
      <c r="E216" s="25">
        <v>1.3</v>
      </c>
    </row>
    <row r="217" spans="1:5" ht="17" x14ac:dyDescent="0.2">
      <c r="A217" s="9">
        <f t="shared" si="9"/>
        <v>548.34</v>
      </c>
      <c r="B217" s="22" t="s">
        <v>18</v>
      </c>
      <c r="C217" s="22" t="s">
        <v>188</v>
      </c>
      <c r="D217" s="19" t="s">
        <v>234</v>
      </c>
      <c r="E217" s="23">
        <v>0.1</v>
      </c>
    </row>
    <row r="218" spans="1:5" ht="17" x14ac:dyDescent="0.2">
      <c r="A218" s="9">
        <f t="shared" si="9"/>
        <v>548.44000000000005</v>
      </c>
      <c r="B218" s="14" t="s">
        <v>18</v>
      </c>
      <c r="C218" s="14" t="s">
        <v>188</v>
      </c>
      <c r="D218" s="8" t="s">
        <v>235</v>
      </c>
      <c r="E218" s="25">
        <v>1.5</v>
      </c>
    </row>
    <row r="219" spans="1:5" ht="17" x14ac:dyDescent="0.2">
      <c r="A219" s="9">
        <f t="shared" si="9"/>
        <v>549.94000000000005</v>
      </c>
      <c r="B219" s="14" t="s">
        <v>7</v>
      </c>
      <c r="C219" s="14" t="s">
        <v>167</v>
      </c>
      <c r="D219" s="8" t="s">
        <v>236</v>
      </c>
      <c r="E219" s="25">
        <v>1.7</v>
      </c>
    </row>
    <row r="220" spans="1:5" ht="17" x14ac:dyDescent="0.2">
      <c r="A220" s="9">
        <f t="shared" si="9"/>
        <v>551.6400000000001</v>
      </c>
      <c r="B220" s="14" t="s">
        <v>18</v>
      </c>
      <c r="C220" s="14" t="s">
        <v>167</v>
      </c>
      <c r="D220" s="8" t="s">
        <v>237</v>
      </c>
      <c r="E220" s="25">
        <v>0.3</v>
      </c>
    </row>
    <row r="221" spans="1:5" ht="34" x14ac:dyDescent="0.2">
      <c r="A221" s="9">
        <f t="shared" si="9"/>
        <v>551.94000000000005</v>
      </c>
      <c r="B221" s="35" t="s">
        <v>18</v>
      </c>
      <c r="C221" s="35" t="s">
        <v>5</v>
      </c>
      <c r="D221" s="6" t="s">
        <v>127</v>
      </c>
      <c r="E221" s="51">
        <f>3.56+3.77</f>
        <v>7.33</v>
      </c>
    </row>
    <row r="222" spans="1:5" ht="17" x14ac:dyDescent="0.2">
      <c r="A222" s="34">
        <f t="shared" ref="A222:A240" si="10">A221+E221</f>
        <v>559.2700000000001</v>
      </c>
      <c r="B222" s="35" t="s">
        <v>18</v>
      </c>
      <c r="C222" s="35" t="s">
        <v>5</v>
      </c>
      <c r="D222" s="45" t="s">
        <v>224</v>
      </c>
      <c r="E222" s="51"/>
    </row>
    <row r="223" spans="1:5" ht="34" x14ac:dyDescent="0.2">
      <c r="A223" s="34">
        <f t="shared" si="10"/>
        <v>559.2700000000001</v>
      </c>
      <c r="B223" s="35" t="s">
        <v>9</v>
      </c>
      <c r="C223" s="35" t="s">
        <v>5</v>
      </c>
      <c r="D223" s="6" t="s">
        <v>255</v>
      </c>
      <c r="E223" s="51">
        <v>2.84</v>
      </c>
    </row>
    <row r="224" spans="1:5" ht="17" x14ac:dyDescent="0.2">
      <c r="A224" s="34">
        <f t="shared" si="10"/>
        <v>562.11000000000013</v>
      </c>
      <c r="B224" s="35" t="s">
        <v>18</v>
      </c>
      <c r="C224" s="35" t="s">
        <v>5</v>
      </c>
      <c r="D224" s="6" t="s">
        <v>256</v>
      </c>
      <c r="E224" s="51">
        <v>0.5</v>
      </c>
    </row>
    <row r="225" spans="1:5" ht="17" x14ac:dyDescent="0.2">
      <c r="A225" s="34">
        <f t="shared" si="10"/>
        <v>562.61000000000013</v>
      </c>
      <c r="B225" s="35" t="s">
        <v>7</v>
      </c>
      <c r="C225" s="35" t="s">
        <v>5</v>
      </c>
      <c r="D225" s="6" t="s">
        <v>128</v>
      </c>
      <c r="E225" s="51">
        <v>0.1</v>
      </c>
    </row>
    <row r="226" spans="1:5" ht="17" x14ac:dyDescent="0.2">
      <c r="A226" s="34">
        <f t="shared" si="10"/>
        <v>562.71000000000015</v>
      </c>
      <c r="B226" s="35" t="s">
        <v>9</v>
      </c>
      <c r="C226" s="35" t="s">
        <v>5</v>
      </c>
      <c r="D226" s="6" t="s">
        <v>223</v>
      </c>
      <c r="E226" s="51">
        <v>6.62</v>
      </c>
    </row>
    <row r="227" spans="1:5" ht="17" x14ac:dyDescent="0.2">
      <c r="A227" s="34">
        <f t="shared" si="10"/>
        <v>569.33000000000015</v>
      </c>
      <c r="B227" s="35" t="s">
        <v>18</v>
      </c>
      <c r="C227" s="35" t="s">
        <v>5</v>
      </c>
      <c r="D227" s="6" t="s">
        <v>129</v>
      </c>
      <c r="E227" s="51">
        <v>0.21</v>
      </c>
    </row>
    <row r="228" spans="1:5" ht="17" x14ac:dyDescent="0.2">
      <c r="A228" s="34">
        <f t="shared" si="10"/>
        <v>569.54000000000019</v>
      </c>
      <c r="B228" s="35" t="s">
        <v>7</v>
      </c>
      <c r="C228" s="35" t="s">
        <v>5</v>
      </c>
      <c r="D228" s="6" t="s">
        <v>130</v>
      </c>
      <c r="E228" s="51">
        <v>2.0299999999999998</v>
      </c>
    </row>
    <row r="229" spans="1:5" ht="17" x14ac:dyDescent="0.2">
      <c r="A229" s="34">
        <f t="shared" si="10"/>
        <v>571.57000000000016</v>
      </c>
      <c r="B229" s="35" t="s">
        <v>18</v>
      </c>
      <c r="C229" s="35" t="s">
        <v>5</v>
      </c>
      <c r="D229" s="6" t="s">
        <v>131</v>
      </c>
      <c r="E229" s="51">
        <v>0.18</v>
      </c>
    </row>
    <row r="230" spans="1:5" ht="17" x14ac:dyDescent="0.2">
      <c r="A230" s="34">
        <f t="shared" si="10"/>
        <v>571.75000000000011</v>
      </c>
      <c r="B230" s="35" t="s">
        <v>7</v>
      </c>
      <c r="C230" s="35" t="s">
        <v>5</v>
      </c>
      <c r="D230" s="6" t="s">
        <v>132</v>
      </c>
      <c r="E230" s="51">
        <v>0.17</v>
      </c>
    </row>
    <row r="231" spans="1:5" ht="17" x14ac:dyDescent="0.2">
      <c r="A231" s="34">
        <f t="shared" si="10"/>
        <v>571.92000000000007</v>
      </c>
      <c r="B231" s="35" t="s">
        <v>9</v>
      </c>
      <c r="C231" s="35" t="s">
        <v>5</v>
      </c>
      <c r="D231" s="6" t="s">
        <v>133</v>
      </c>
      <c r="E231" s="51">
        <v>0.59</v>
      </c>
    </row>
    <row r="232" spans="1:5" ht="17" x14ac:dyDescent="0.2">
      <c r="A232" s="34">
        <f t="shared" si="10"/>
        <v>572.5100000000001</v>
      </c>
      <c r="B232" s="35" t="s">
        <v>221</v>
      </c>
      <c r="C232" s="35" t="s">
        <v>5</v>
      </c>
      <c r="D232" s="6" t="s">
        <v>222</v>
      </c>
      <c r="E232" s="51">
        <v>0.01</v>
      </c>
    </row>
    <row r="233" spans="1:5" ht="17" x14ac:dyDescent="0.2">
      <c r="A233" s="34">
        <f t="shared" si="10"/>
        <v>572.5200000000001</v>
      </c>
      <c r="B233" s="35" t="s">
        <v>9</v>
      </c>
      <c r="C233" s="35" t="s">
        <v>5</v>
      </c>
      <c r="D233" s="6" t="s">
        <v>134</v>
      </c>
      <c r="E233" s="51">
        <v>0.74</v>
      </c>
    </row>
    <row r="234" spans="1:5" ht="17" x14ac:dyDescent="0.2">
      <c r="A234" s="34">
        <f t="shared" si="10"/>
        <v>573.2600000000001</v>
      </c>
      <c r="B234" s="35" t="s">
        <v>7</v>
      </c>
      <c r="C234" s="35" t="s">
        <v>5</v>
      </c>
      <c r="D234" s="6" t="s">
        <v>135</v>
      </c>
      <c r="E234" s="51">
        <v>0.57999999999999996</v>
      </c>
    </row>
    <row r="235" spans="1:5" ht="17" x14ac:dyDescent="0.2">
      <c r="A235" s="34">
        <f t="shared" si="10"/>
        <v>573.84000000000015</v>
      </c>
      <c r="B235" s="35" t="s">
        <v>7</v>
      </c>
      <c r="C235" s="35" t="s">
        <v>5</v>
      </c>
      <c r="D235" s="6" t="s">
        <v>136</v>
      </c>
      <c r="E235" s="51">
        <v>1.92</v>
      </c>
    </row>
    <row r="236" spans="1:5" ht="17" x14ac:dyDescent="0.2">
      <c r="A236" s="34">
        <f t="shared" si="10"/>
        <v>575.7600000000001</v>
      </c>
      <c r="B236" s="35" t="s">
        <v>9</v>
      </c>
      <c r="C236" s="35" t="s">
        <v>5</v>
      </c>
      <c r="D236" s="6" t="s">
        <v>238</v>
      </c>
      <c r="E236" s="51">
        <v>0.05</v>
      </c>
    </row>
    <row r="237" spans="1:5" ht="21" customHeight="1" x14ac:dyDescent="0.2">
      <c r="A237" s="34">
        <f t="shared" si="10"/>
        <v>575.81000000000006</v>
      </c>
      <c r="B237" s="36" t="s">
        <v>7</v>
      </c>
      <c r="C237" s="35" t="s">
        <v>5</v>
      </c>
      <c r="D237" s="6" t="s">
        <v>239</v>
      </c>
      <c r="E237" s="51">
        <v>0.32</v>
      </c>
    </row>
    <row r="238" spans="1:5" ht="17" x14ac:dyDescent="0.2">
      <c r="A238" s="34">
        <f t="shared" si="10"/>
        <v>576.13000000000011</v>
      </c>
      <c r="B238" s="35" t="s">
        <v>7</v>
      </c>
      <c r="C238" s="35" t="s">
        <v>5</v>
      </c>
      <c r="D238" s="6" t="s">
        <v>240</v>
      </c>
      <c r="E238" s="51">
        <v>0.43</v>
      </c>
    </row>
    <row r="239" spans="1:5" ht="17" x14ac:dyDescent="0.2">
      <c r="A239" s="34">
        <f t="shared" si="10"/>
        <v>576.56000000000006</v>
      </c>
      <c r="B239" s="35" t="s">
        <v>7</v>
      </c>
      <c r="C239" s="35" t="s">
        <v>5</v>
      </c>
      <c r="D239" s="6" t="s">
        <v>137</v>
      </c>
      <c r="E239" s="51">
        <v>2.8</v>
      </c>
    </row>
    <row r="240" spans="1:5" ht="17" x14ac:dyDescent="0.2">
      <c r="A240" s="34">
        <f t="shared" si="10"/>
        <v>579.36</v>
      </c>
      <c r="B240" s="35" t="s">
        <v>9</v>
      </c>
      <c r="C240" s="35" t="s">
        <v>5</v>
      </c>
      <c r="D240" s="6" t="s">
        <v>138</v>
      </c>
      <c r="E240" s="51">
        <v>0.05</v>
      </c>
    </row>
    <row r="241" spans="1:5" ht="17" x14ac:dyDescent="0.2">
      <c r="A241" s="34">
        <f t="shared" ref="A241:A260" si="11">A240+E240</f>
        <v>579.41</v>
      </c>
      <c r="B241" s="35" t="s">
        <v>7</v>
      </c>
      <c r="C241" s="35" t="s">
        <v>5</v>
      </c>
      <c r="D241" s="6" t="s">
        <v>139</v>
      </c>
      <c r="E241" s="51">
        <v>0.12</v>
      </c>
    </row>
    <row r="242" spans="1:5" ht="17" x14ac:dyDescent="0.2">
      <c r="A242" s="34">
        <f t="shared" si="11"/>
        <v>579.53</v>
      </c>
      <c r="B242" s="35" t="s">
        <v>9</v>
      </c>
      <c r="C242" s="35" t="s">
        <v>5</v>
      </c>
      <c r="D242" s="6" t="s">
        <v>140</v>
      </c>
      <c r="E242" s="51">
        <v>0.98</v>
      </c>
    </row>
    <row r="243" spans="1:5" ht="17" x14ac:dyDescent="0.2">
      <c r="A243" s="34">
        <f t="shared" si="11"/>
        <v>580.51</v>
      </c>
      <c r="B243" s="35" t="s">
        <v>7</v>
      </c>
      <c r="C243" s="35" t="s">
        <v>5</v>
      </c>
      <c r="D243" s="6" t="s">
        <v>141</v>
      </c>
      <c r="E243" s="51">
        <v>0.01</v>
      </c>
    </row>
    <row r="244" spans="1:5" ht="17" x14ac:dyDescent="0.2">
      <c r="A244" s="34">
        <f t="shared" si="11"/>
        <v>580.52</v>
      </c>
      <c r="B244" s="35" t="s">
        <v>9</v>
      </c>
      <c r="C244" s="35" t="s">
        <v>5</v>
      </c>
      <c r="D244" s="6" t="s">
        <v>142</v>
      </c>
      <c r="E244" s="51">
        <v>0.12</v>
      </c>
    </row>
    <row r="245" spans="1:5" ht="17" x14ac:dyDescent="0.2">
      <c r="A245" s="34">
        <f t="shared" si="11"/>
        <v>580.64</v>
      </c>
      <c r="B245" s="35" t="s">
        <v>9</v>
      </c>
      <c r="C245" s="35" t="s">
        <v>5</v>
      </c>
      <c r="D245" s="6" t="s">
        <v>143</v>
      </c>
      <c r="E245" s="51">
        <v>2.34</v>
      </c>
    </row>
    <row r="246" spans="1:5" ht="17" x14ac:dyDescent="0.2">
      <c r="A246" s="34">
        <f t="shared" si="11"/>
        <v>582.98</v>
      </c>
      <c r="B246" s="35" t="s">
        <v>9</v>
      </c>
      <c r="C246" s="35" t="s">
        <v>5</v>
      </c>
      <c r="D246" s="6" t="s">
        <v>144</v>
      </c>
      <c r="E246" s="51">
        <v>0.27</v>
      </c>
    </row>
    <row r="247" spans="1:5" ht="17" x14ac:dyDescent="0.2">
      <c r="A247" s="34">
        <f t="shared" si="11"/>
        <v>583.25</v>
      </c>
      <c r="B247" s="35" t="s">
        <v>7</v>
      </c>
      <c r="C247" s="35" t="s">
        <v>5</v>
      </c>
      <c r="D247" s="6" t="s">
        <v>145</v>
      </c>
      <c r="E247" s="51">
        <v>1.0900000000000001</v>
      </c>
    </row>
    <row r="248" spans="1:5" ht="17" x14ac:dyDescent="0.2">
      <c r="A248" s="34">
        <f t="shared" si="11"/>
        <v>584.34</v>
      </c>
      <c r="B248" s="35" t="s">
        <v>17</v>
      </c>
      <c r="C248" s="35" t="s">
        <v>5</v>
      </c>
      <c r="D248" s="6" t="s">
        <v>146</v>
      </c>
      <c r="E248" s="51">
        <v>1.04</v>
      </c>
    </row>
    <row r="249" spans="1:5" ht="17" x14ac:dyDescent="0.2">
      <c r="A249" s="34">
        <f t="shared" si="11"/>
        <v>585.38</v>
      </c>
      <c r="B249" s="35" t="s">
        <v>18</v>
      </c>
      <c r="C249" s="35" t="s">
        <v>5</v>
      </c>
      <c r="D249" s="6" t="s">
        <v>147</v>
      </c>
      <c r="E249" s="51">
        <v>6.54</v>
      </c>
    </row>
    <row r="250" spans="1:5" ht="17" x14ac:dyDescent="0.2">
      <c r="A250" s="34">
        <f t="shared" si="11"/>
        <v>591.91999999999996</v>
      </c>
      <c r="B250" s="35" t="s">
        <v>9</v>
      </c>
      <c r="C250" s="35" t="s">
        <v>5</v>
      </c>
      <c r="D250" s="6" t="s">
        <v>14</v>
      </c>
      <c r="E250" s="51">
        <v>2.96</v>
      </c>
    </row>
    <row r="251" spans="1:5" ht="20" customHeight="1" x14ac:dyDescent="0.2">
      <c r="A251" s="34">
        <f t="shared" si="11"/>
        <v>594.88</v>
      </c>
      <c r="B251" s="35" t="s">
        <v>7</v>
      </c>
      <c r="C251" s="35" t="s">
        <v>5</v>
      </c>
      <c r="D251" s="6" t="s">
        <v>13</v>
      </c>
      <c r="E251" s="51">
        <v>1.26</v>
      </c>
    </row>
    <row r="252" spans="1:5" ht="17" x14ac:dyDescent="0.2">
      <c r="A252" s="34">
        <f t="shared" si="11"/>
        <v>596.14</v>
      </c>
      <c r="B252" s="35" t="s">
        <v>9</v>
      </c>
      <c r="C252" s="35" t="s">
        <v>5</v>
      </c>
      <c r="D252" s="6" t="s">
        <v>12</v>
      </c>
      <c r="E252" s="51">
        <v>0.99</v>
      </c>
    </row>
    <row r="253" spans="1:5" ht="17" x14ac:dyDescent="0.2">
      <c r="A253" s="34">
        <f t="shared" si="11"/>
        <v>597.13</v>
      </c>
      <c r="B253" s="35" t="s">
        <v>7</v>
      </c>
      <c r="C253" s="35" t="s">
        <v>5</v>
      </c>
      <c r="D253" s="6" t="s">
        <v>148</v>
      </c>
      <c r="E253" s="51">
        <v>0.14000000000000001</v>
      </c>
    </row>
    <row r="254" spans="1:5" ht="17" x14ac:dyDescent="0.2">
      <c r="A254" s="34">
        <f t="shared" si="11"/>
        <v>597.27</v>
      </c>
      <c r="B254" s="35" t="s">
        <v>9</v>
      </c>
      <c r="C254" s="35" t="s">
        <v>5</v>
      </c>
      <c r="D254" s="6" t="s">
        <v>149</v>
      </c>
      <c r="E254" s="51">
        <v>0.14000000000000001</v>
      </c>
    </row>
    <row r="255" spans="1:5" ht="17" x14ac:dyDescent="0.2">
      <c r="A255" s="34">
        <f t="shared" si="11"/>
        <v>597.41</v>
      </c>
      <c r="B255" s="35" t="s">
        <v>7</v>
      </c>
      <c r="C255" s="35" t="s">
        <v>5</v>
      </c>
      <c r="D255" s="6" t="s">
        <v>150</v>
      </c>
      <c r="E255" s="51">
        <v>1.21</v>
      </c>
    </row>
    <row r="256" spans="1:5" ht="16" customHeight="1" x14ac:dyDescent="0.2">
      <c r="A256" s="34">
        <f t="shared" si="11"/>
        <v>598.62</v>
      </c>
      <c r="B256" s="35" t="s">
        <v>9</v>
      </c>
      <c r="C256" s="35" t="s">
        <v>5</v>
      </c>
      <c r="D256" s="6" t="s">
        <v>151</v>
      </c>
      <c r="E256" s="51">
        <v>0.76</v>
      </c>
    </row>
    <row r="257" spans="1:5" ht="17" x14ac:dyDescent="0.2">
      <c r="A257" s="34">
        <f t="shared" si="11"/>
        <v>599.38</v>
      </c>
      <c r="B257" s="35" t="s">
        <v>7</v>
      </c>
      <c r="C257" s="35" t="s">
        <v>5</v>
      </c>
      <c r="D257" s="6" t="s">
        <v>152</v>
      </c>
      <c r="E257" s="51">
        <v>3.74</v>
      </c>
    </row>
    <row r="258" spans="1:5" ht="17" x14ac:dyDescent="0.2">
      <c r="A258" s="34">
        <f t="shared" si="11"/>
        <v>603.12</v>
      </c>
      <c r="B258" s="35" t="s">
        <v>9</v>
      </c>
      <c r="C258" s="35" t="s">
        <v>5</v>
      </c>
      <c r="D258" s="6" t="s">
        <v>153</v>
      </c>
      <c r="E258" s="51">
        <v>0.18</v>
      </c>
    </row>
    <row r="259" spans="1:5" ht="17" x14ac:dyDescent="0.2">
      <c r="A259" s="34">
        <f t="shared" si="11"/>
        <v>603.29999999999995</v>
      </c>
      <c r="B259" s="35" t="s">
        <v>9</v>
      </c>
      <c r="C259" s="35" t="s">
        <v>5</v>
      </c>
      <c r="D259" s="6" t="s">
        <v>154</v>
      </c>
      <c r="E259" s="51">
        <v>0.12</v>
      </c>
    </row>
    <row r="260" spans="1:5" ht="17" x14ac:dyDescent="0.2">
      <c r="A260" s="34">
        <f t="shared" si="11"/>
        <v>603.41999999999996</v>
      </c>
      <c r="B260" s="38" t="s">
        <v>5</v>
      </c>
      <c r="C260" s="35" t="s">
        <v>5</v>
      </c>
      <c r="D260" s="5" t="s">
        <v>155</v>
      </c>
      <c r="E260" s="50" t="s">
        <v>5</v>
      </c>
    </row>
    <row r="261" spans="1:5" ht="16" x14ac:dyDescent="0.2">
      <c r="A261" s="47" t="s">
        <v>156</v>
      </c>
      <c r="B261" s="47"/>
      <c r="C261" s="47"/>
      <c r="D261" s="47"/>
      <c r="E261" s="47"/>
    </row>
    <row r="262" spans="1:5" ht="16" x14ac:dyDescent="0.2">
      <c r="A262" s="47" t="s">
        <v>158</v>
      </c>
      <c r="B262" s="47"/>
      <c r="C262" s="47"/>
      <c r="D262" s="47"/>
      <c r="E262" s="47"/>
    </row>
    <row r="264" spans="1:5" ht="51" x14ac:dyDescent="0.2">
      <c r="D264" s="7" t="s">
        <v>157</v>
      </c>
    </row>
    <row r="265" spans="1:5" ht="16" x14ac:dyDescent="0.2">
      <c r="B265" s="7"/>
      <c r="C265" s="7"/>
      <c r="D265" s="7"/>
      <c r="E265" s="7"/>
    </row>
  </sheetData>
  <mergeCells count="7">
    <mergeCell ref="A261:E261"/>
    <mergeCell ref="A262:E262"/>
    <mergeCell ref="A1:E1"/>
    <mergeCell ref="A2:E2"/>
    <mergeCell ref="A3:E3"/>
    <mergeCell ref="A4:E4"/>
    <mergeCell ref="A5:E5"/>
  </mergeCells>
  <printOptions gridLines="1"/>
  <pageMargins left="0.7" right="0.7" top="0.75" bottom="0.75" header="0.3" footer="0.3"/>
  <pageSetup orientation="portrait" horizontalDpi="0" verticalDpi="0" copies="2"/>
  <rowBreaks count="9" manualBreakCount="9">
    <brk id="35" max="16383" man="1"/>
    <brk id="63" max="16383" man="1"/>
    <brk id="79" max="16383" man="1"/>
    <brk id="101" max="16383" man="1"/>
    <brk id="132" max="16383" man="1"/>
    <brk id="162" max="16383" man="1"/>
    <brk id="182" max="16383" man="1"/>
    <brk id="208" max="16383" man="1"/>
    <brk id="2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Étienne H</cp:lastModifiedBy>
  <cp:lastPrinted>2023-05-19T20:13:50Z</cp:lastPrinted>
  <dcterms:created xsi:type="dcterms:W3CDTF">2023-05-19T05:42:16Z</dcterms:created>
  <dcterms:modified xsi:type="dcterms:W3CDTF">2023-05-23T06:34:58Z</dcterms:modified>
</cp:coreProperties>
</file>