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tephencarol/Documents/BCR/2024/5458 Van Isle/"/>
    </mc:Choice>
  </mc:AlternateContent>
  <xr:revisionPtr revIDLastSave="0" documentId="13_ncr:1_{E7AA8E6F-EFE8-6842-97AC-8EABD3DFE076}" xr6:coauthVersionLast="47" xr6:coauthVersionMax="47" xr10:uidLastSave="{00000000-0000-0000-0000-000000000000}"/>
  <bookViews>
    <workbookView xWindow="0" yWindow="760" windowWidth="29400" windowHeight="18360" tabRatio="500" xr2:uid="{00000000-000D-0000-FFFF-FFFF00000000}"/>
  </bookViews>
  <sheets>
    <sheet name="Route Day 1" sheetId="3" r:id="rId1"/>
    <sheet name="Route Day 2" sheetId="4" r:id="rId2"/>
    <sheet name="Route Day 3" sheetId="7" r:id="rId3"/>
    <sheet name="Route Day 4 to ferry" sheetId="9" r:id="rId4"/>
    <sheet name="Route Day 4 after ferry" sheetId="10" r:id="rId5"/>
  </sheets>
  <externalReferences>
    <externalReference r:id="rId6"/>
  </externalReferences>
  <definedNames>
    <definedName name="Address_1" localSheetId="0">#REF!</definedName>
    <definedName name="Address_1" localSheetId="1">#REF!</definedName>
    <definedName name="Address_1" localSheetId="2">#REF!</definedName>
    <definedName name="Address_1" localSheetId="4">#REF!</definedName>
    <definedName name="Address_1" localSheetId="3">#REF!</definedName>
    <definedName name="Address_1">#REF!</definedName>
    <definedName name="Address_2" localSheetId="0">#REF!</definedName>
    <definedName name="Address_2" localSheetId="1">#REF!</definedName>
    <definedName name="Address_2" localSheetId="2">#REF!</definedName>
    <definedName name="Address_2" localSheetId="4">#REF!</definedName>
    <definedName name="Address_2" localSheetId="3">#REF!</definedName>
    <definedName name="Address_2">#REF!</definedName>
    <definedName name="brevet">'[1]Control Entry'!$C$1</definedName>
    <definedName name="Brevet_Description">'[1]Control Entry'!$B$3</definedName>
    <definedName name="Brevet_Length">'[1]Control Entry'!$B$1</definedName>
    <definedName name="Brevet_Number">'[1]Control Entry'!$B$4</definedName>
    <definedName name="City" localSheetId="0">#REF!</definedName>
    <definedName name="City" localSheetId="1">#REF!</definedName>
    <definedName name="City" localSheetId="2">#REF!</definedName>
    <definedName name="City" localSheetId="4">#REF!</definedName>
    <definedName name="City" localSheetId="3">#REF!</definedName>
    <definedName name="City">#REF!</definedName>
    <definedName name="Close">'[1]Control Entry'!$J$10:$J$19</definedName>
    <definedName name="Close_time">'[1]Control Entry'!$L$10:$L$19</definedName>
    <definedName name="Control_1">'[1]Control Entry'!$D$10:$L$10</definedName>
    <definedName name="Control_10">'[1]Control Entry'!$D$19:$L$19</definedName>
    <definedName name="Control_11" localSheetId="0">'[1]Control Entry'!#REF!</definedName>
    <definedName name="Control_11" localSheetId="1">'[1]Control Entry'!#REF!</definedName>
    <definedName name="Control_11" localSheetId="2">'[1]Control Entry'!#REF!</definedName>
    <definedName name="Control_11" localSheetId="4">'[1]Control Entry'!#REF!</definedName>
    <definedName name="Control_11" localSheetId="3">'[1]Control Entry'!#REF!</definedName>
    <definedName name="Control_11">'[1]Control Entry'!#REF!</definedName>
    <definedName name="Control_12" localSheetId="0">'[1]Control Entry'!#REF!</definedName>
    <definedName name="Control_12" localSheetId="1">'[1]Control Entry'!#REF!</definedName>
    <definedName name="Control_12" localSheetId="2">'[1]Control Entry'!#REF!</definedName>
    <definedName name="Control_12" localSheetId="4">'[1]Control Entry'!#REF!</definedName>
    <definedName name="Control_12" localSheetId="3">'[1]Control Entry'!#REF!</definedName>
    <definedName name="Control_12">'[1]Control Entry'!#REF!</definedName>
    <definedName name="Control_13" localSheetId="0">'[1]Control Entry'!#REF!</definedName>
    <definedName name="Control_13" localSheetId="1">'[1]Control Entry'!#REF!</definedName>
    <definedName name="Control_13" localSheetId="2">'[1]Control Entry'!#REF!</definedName>
    <definedName name="Control_13" localSheetId="4">'[1]Control Entry'!#REF!</definedName>
    <definedName name="Control_13" localSheetId="3">'[1]Control Entry'!#REF!</definedName>
    <definedName name="Control_13">'[1]Control Entry'!#REF!</definedName>
    <definedName name="Control_14" localSheetId="0">'[1]Control Entry'!#REF!</definedName>
    <definedName name="Control_14" localSheetId="1">'[1]Control Entry'!#REF!</definedName>
    <definedName name="Control_14" localSheetId="2">'[1]Control Entry'!#REF!</definedName>
    <definedName name="Control_14" localSheetId="4">'[1]Control Entry'!#REF!</definedName>
    <definedName name="Control_14" localSheetId="3">'[1]Control Entry'!#REF!</definedName>
    <definedName name="Control_14">'[1]Control Entry'!#REF!</definedName>
    <definedName name="Control_15" localSheetId="0">'[1]Control Entry'!#REF!</definedName>
    <definedName name="Control_15" localSheetId="1">'[1]Control Entry'!#REF!</definedName>
    <definedName name="Control_15" localSheetId="2">'[1]Control Entry'!#REF!</definedName>
    <definedName name="Control_15" localSheetId="4">'[1]Control Entry'!#REF!</definedName>
    <definedName name="Control_15" localSheetId="3">'[1]Control Entry'!#REF!</definedName>
    <definedName name="Control_15">'[1]Control Entry'!#REF!</definedName>
    <definedName name="Control_16" localSheetId="0">'[1]Control Entry'!#REF!</definedName>
    <definedName name="Control_16" localSheetId="1">'[1]Control Entry'!#REF!</definedName>
    <definedName name="Control_16" localSheetId="2">'[1]Control Entry'!#REF!</definedName>
    <definedName name="Control_16" localSheetId="4">'[1]Control Entry'!#REF!</definedName>
    <definedName name="Control_16" localSheetId="3">'[1]Control Entry'!#REF!</definedName>
    <definedName name="Control_16">'[1]Control Entry'!#REF!</definedName>
    <definedName name="Control_17" localSheetId="0">'[1]Control Entry'!#REF!</definedName>
    <definedName name="Control_17" localSheetId="1">'[1]Control Entry'!#REF!</definedName>
    <definedName name="Control_17" localSheetId="2">'[1]Control Entry'!#REF!</definedName>
    <definedName name="Control_17" localSheetId="4">'[1]Control Entry'!#REF!</definedName>
    <definedName name="Control_17" localSheetId="3">'[1]Control Entry'!#REF!</definedName>
    <definedName name="Control_17">'[1]Control Entry'!#REF!</definedName>
    <definedName name="Control_18" localSheetId="0">'[1]Control Entry'!#REF!</definedName>
    <definedName name="Control_18" localSheetId="1">'[1]Control Entry'!#REF!</definedName>
    <definedName name="Control_18" localSheetId="2">'[1]Control Entry'!#REF!</definedName>
    <definedName name="Control_18" localSheetId="4">'[1]Control Entry'!#REF!</definedName>
    <definedName name="Control_18" localSheetId="3">'[1]Control Entry'!#REF!</definedName>
    <definedName name="Control_18">'[1]Control Entry'!#REF!</definedName>
    <definedName name="Control_19" localSheetId="0">'[1]Control Entry'!#REF!</definedName>
    <definedName name="Control_19" localSheetId="1">'[1]Control Entry'!#REF!</definedName>
    <definedName name="Control_19" localSheetId="2">'[1]Control Entry'!#REF!</definedName>
    <definedName name="Control_19" localSheetId="4">'[1]Control Entry'!#REF!</definedName>
    <definedName name="Control_19" localSheetId="3">'[1]Control Entry'!#REF!</definedName>
    <definedName name="Control_19">'[1]Control Entry'!#REF!</definedName>
    <definedName name="Control_2">'[1]Control Entry'!$D$11:$L$11</definedName>
    <definedName name="Control_20" localSheetId="0">'[1]Control Entry'!#REF!</definedName>
    <definedName name="Control_20" localSheetId="1">'[1]Control Entry'!#REF!</definedName>
    <definedName name="Control_20" localSheetId="2">'[1]Control Entry'!#REF!</definedName>
    <definedName name="Control_20" localSheetId="4">'[1]Control Entry'!#REF!</definedName>
    <definedName name="Control_20" localSheetId="3">'[1]Control Entry'!#REF!</definedName>
    <definedName name="Control_20">'[1]Control Entry'!#REF!</definedName>
    <definedName name="Control_3">'[1]Control Entry'!$D$12:$L$12</definedName>
    <definedName name="Control_4">'[1]Control Entry'!$D$13:$L$13</definedName>
    <definedName name="Control_5">'[1]Control Entry'!$D$14:$L$14</definedName>
    <definedName name="Control_6">'[1]Control Entry'!$D$15:$L$15</definedName>
    <definedName name="Control_7">'[1]Control Entry'!$D$16:$L$16</definedName>
    <definedName name="Control_8">'[1]Control Entry'!$D$17:$L$17</definedName>
    <definedName name="Control_9">'[1]Control Entry'!$D$18:$L$18</definedName>
    <definedName name="Country" localSheetId="0">#REF!</definedName>
    <definedName name="Country" localSheetId="1">#REF!</definedName>
    <definedName name="Country" localSheetId="2">#REF!</definedName>
    <definedName name="Country" localSheetId="4">#REF!</definedName>
    <definedName name="Country" localSheetId="3">#REF!</definedName>
    <definedName name="Country">#REF!</definedName>
    <definedName name="Distance">'[1]Control Entry'!$D$10:$D$19</definedName>
    <definedName name="email" localSheetId="0">#REF!</definedName>
    <definedName name="email" localSheetId="1">#REF!</definedName>
    <definedName name="email" localSheetId="2">#REF!</definedName>
    <definedName name="email" localSheetId="4">#REF!</definedName>
    <definedName name="email" localSheetId="3">#REF!</definedName>
    <definedName name="email">#REF!</definedName>
    <definedName name="Establishment_1">'[1]Control Entry'!$F$10:$F$19</definedName>
    <definedName name="Establishment_2">'[1]Control Entry'!$G$10:$G$19</definedName>
    <definedName name="Establishment_3">'[1]Control Entry'!$H$10:$H$19</definedName>
    <definedName name="Fax" localSheetId="0">#REF!</definedName>
    <definedName name="Fax" localSheetId="1">#REF!</definedName>
    <definedName name="Fax" localSheetId="2">#REF!</definedName>
    <definedName name="Fax" localSheetId="4">#REF!</definedName>
    <definedName name="Fax" localSheetId="3">#REF!</definedName>
    <definedName name="Fax">#REF!</definedName>
    <definedName name="First_Name" localSheetId="0">#REF!</definedName>
    <definedName name="First_Name" localSheetId="1">#REF!</definedName>
    <definedName name="First_Name" localSheetId="2">#REF!</definedName>
    <definedName name="First_Name" localSheetId="4">#REF!</definedName>
    <definedName name="First_Name" localSheetId="3">#REF!</definedName>
    <definedName name="First_Name">#REF!</definedName>
    <definedName name="Home_telephone" localSheetId="0">#REF!</definedName>
    <definedName name="Home_telephone" localSheetId="1">#REF!</definedName>
    <definedName name="Home_telephone" localSheetId="2">#REF!</definedName>
    <definedName name="Home_telephone" localSheetId="4">#REF!</definedName>
    <definedName name="Home_telephone" localSheetId="3">#REF!</definedName>
    <definedName name="Home_telephone">#REF!</definedName>
    <definedName name="HTML_CodePage" hidden="1">1252</definedName>
    <definedName name="HTML_Control" localSheetId="0" hidden="1">{"'Web sheet'!$A$1:$D$92"}</definedName>
    <definedName name="HTML_Control" localSheetId="1" hidden="1">{"'Web sheet'!$A$1:$D$92"}</definedName>
    <definedName name="HTML_Control" localSheetId="2" hidden="1">{"'Web sheet'!$A$1:$D$92"}</definedName>
    <definedName name="HTML_Control" localSheetId="4" hidden="1">{"'Web sheet'!$A$1:$D$92"}</definedName>
    <definedName name="HTML_Control" localSheetId="3" hidden="1">{"'Web sheet'!$A$1:$D$92"}</definedName>
    <definedName name="HTML_Control" hidden="1">{"'Web sheet'!$A$1:$D$92"}</definedName>
    <definedName name="HTML_Description" hidden="1">""</definedName>
    <definedName name="HTML_Email" hidden="1">"randos@island.net"</definedName>
    <definedName name="HTML_Header" hidden="1">"Web sheet"</definedName>
    <definedName name="HTML_LastUpdate" hidden="1">"99-03-06"</definedName>
    <definedName name="HTML_LineAfter" hidden="1">TRUE</definedName>
    <definedName name="HTML_LineBefore" hidden="1">TRUE</definedName>
    <definedName name="HTML_Name" hidden="1">"Stephen Hinde"</definedName>
    <definedName name="HTML_OBDlg2" hidden="1">TRUE</definedName>
    <definedName name="HTML_OBDlg4" hidden="1">TRUE</definedName>
    <definedName name="HTML_OS" hidden="1">0</definedName>
    <definedName name="HTML_PathFile" hidden="1">"C:\My Documents\excel\MyHTML.htm"</definedName>
    <definedName name="HTML_Title" hidden="1">"VI0100B Nanaimo Populaire"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8_1" hidden="1">"'[VI0300A  Duncan--Victoria.xls]Web sheet'!$A$1:$E$161"</definedName>
    <definedName name="HTML8_10" hidden="1">"randos@island.net"</definedName>
    <definedName name="HTML8_11" hidden="1">1</definedName>
    <definedName name="HTML8_12" hidden="1">"C:\My Documents\Web Page\300km_route_sheet_duncan.htm"</definedName>
    <definedName name="HTML8_2" hidden="1">1</definedName>
    <definedName name="HTML8_3" hidden="1">"VI0300A  Duncan--Victoria"</definedName>
    <definedName name="HTML8_4" hidden="1">"Web sheet"</definedName>
    <definedName name="HTML8_5" hidden="1">""</definedName>
    <definedName name="HTML8_6" hidden="1">1</definedName>
    <definedName name="HTML8_7" hidden="1">1</definedName>
    <definedName name="HTML8_8" hidden="1">"98-01-25"</definedName>
    <definedName name="HTML8_9" hidden="1">"Stephen Hinde"</definedName>
    <definedName name="HTMLCount" hidden="1">8</definedName>
    <definedName name="Initial" localSheetId="0">#REF!</definedName>
    <definedName name="Initial" localSheetId="1">#REF!</definedName>
    <definedName name="Initial" localSheetId="2">#REF!</definedName>
    <definedName name="Initial" localSheetId="4">#REF!</definedName>
    <definedName name="Initial" localSheetId="3">#REF!</definedName>
    <definedName name="Initial">#REF!</definedName>
    <definedName name="Locale">'[1]Control Entry'!$E$10:$E$19</definedName>
    <definedName name="Max_time">'[1]Control Entry'!$B$2</definedName>
    <definedName name="Open">'[1]Control Entry'!$I$10:$I$19</definedName>
    <definedName name="Open_time">'[1]Control Entry'!$K$10:$K$19</definedName>
    <definedName name="Postal_Code" localSheetId="0">#REF!</definedName>
    <definedName name="Postal_Code" localSheetId="1">#REF!</definedName>
    <definedName name="Postal_Code" localSheetId="2">#REF!</definedName>
    <definedName name="Postal_Code" localSheetId="4">#REF!</definedName>
    <definedName name="Postal_Code" localSheetId="3">#REF!</definedName>
    <definedName name="Postal_Code">#REF!</definedName>
    <definedName name="_xlnm.Print_Area" localSheetId="0">'Route Day 1'!$A$1:$D$115</definedName>
    <definedName name="_xlnm.Print_Area" localSheetId="1">'Route Day 2'!$A$1:$E$33</definedName>
    <definedName name="_xlnm.Print_Area" localSheetId="2">'Route Day 3'!$A$1:$E$35</definedName>
    <definedName name="_xlnm.Print_Area" localSheetId="4">'Route Day 4 after ferry'!$A$1:$E$19</definedName>
    <definedName name="_xlnm.Print_Area" localSheetId="3">'Route Day 4 to ferry'!$A$1:$E$65</definedName>
    <definedName name="_xlnm.Print_Titles" localSheetId="0">'Route Day 1'!$1:$1</definedName>
    <definedName name="_xlnm.Print_Titles" localSheetId="1">'Route Day 2'!$1:$1</definedName>
    <definedName name="_xlnm.Print_Titles" localSheetId="2">'Route Day 3'!$1:$1</definedName>
    <definedName name="_xlnm.Print_Titles" localSheetId="4">'Route Day 4 after ferry'!$1:$1</definedName>
    <definedName name="_xlnm.Print_Titles" localSheetId="3">'Route Day 4 to ferry'!$1:$1</definedName>
    <definedName name="Province_State" localSheetId="0">#REF!</definedName>
    <definedName name="Province_State" localSheetId="1">#REF!</definedName>
    <definedName name="Province_State" localSheetId="2">#REF!</definedName>
    <definedName name="Province_State" localSheetId="4">#REF!</definedName>
    <definedName name="Province_State" localSheetId="3">#REF!</definedName>
    <definedName name="Province_State">#REF!</definedName>
    <definedName name="Start_date">'[1]Control Entry'!$B$7</definedName>
    <definedName name="Start_time">'[1]Control Entry'!$B$8</definedName>
    <definedName name="surname" localSheetId="0">#REF!</definedName>
    <definedName name="surname" localSheetId="1">#REF!</definedName>
    <definedName name="surname" localSheetId="2">#REF!</definedName>
    <definedName name="surname" localSheetId="4">#REF!</definedName>
    <definedName name="surname" localSheetId="3">#REF!</definedName>
    <definedName name="surname">#REF!</definedName>
    <definedName name="Work_telephone" localSheetId="0">#REF!</definedName>
    <definedName name="Work_telephone" localSheetId="1">#REF!</definedName>
    <definedName name="Work_telephone" localSheetId="2">#REF!</definedName>
    <definedName name="Work_telephone" localSheetId="4">#REF!</definedName>
    <definedName name="Work_telephone" localSheetId="3">#REF!</definedName>
    <definedName name="Work_telephon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7" i="3" l="1"/>
  <c r="D108" i="3"/>
  <c r="B16" i="10" l="1"/>
  <c r="B17" i="10"/>
  <c r="B18" i="10"/>
  <c r="B19" i="10" s="1"/>
  <c r="B15" i="10"/>
  <c r="B14" i="10"/>
  <c r="B5" i="10"/>
  <c r="B6" i="10"/>
  <c r="B7" i="10" s="1"/>
  <c r="B8" i="10" s="1"/>
  <c r="B4" i="10"/>
  <c r="B3" i="10"/>
  <c r="B13" i="10"/>
  <c r="B2" i="10"/>
  <c r="E29" i="4"/>
  <c r="E30" i="4"/>
  <c r="E31" i="4"/>
  <c r="E21" i="4"/>
  <c r="D27" i="3"/>
  <c r="D28" i="3"/>
  <c r="D29" i="3"/>
  <c r="D35" i="3"/>
  <c r="D36" i="3"/>
  <c r="D37" i="3"/>
  <c r="D38" i="3"/>
  <c r="D39" i="3"/>
  <c r="D40" i="3"/>
  <c r="D41" i="3"/>
  <c r="E44" i="9"/>
  <c r="E45" i="9"/>
  <c r="E46" i="9"/>
  <c r="E54" i="9"/>
  <c r="E28" i="9"/>
  <c r="E29" i="9"/>
  <c r="E30" i="9"/>
  <c r="E26" i="9"/>
  <c r="E27" i="9"/>
  <c r="E5" i="9"/>
  <c r="E6" i="9"/>
  <c r="E7" i="9"/>
  <c r="E18" i="7"/>
  <c r="E19" i="7"/>
  <c r="D42" i="3"/>
  <c r="D19" i="3"/>
  <c r="D20" i="3"/>
  <c r="D21" i="3"/>
  <c r="D83" i="3"/>
  <c r="D84" i="3"/>
  <c r="E55" i="9"/>
  <c r="E56" i="9"/>
  <c r="E15" i="9" l="1"/>
  <c r="E16" i="9"/>
  <c r="E17" i="9"/>
  <c r="E36" i="9"/>
  <c r="E38" i="9"/>
  <c r="E39" i="9"/>
  <c r="E40" i="9"/>
  <c r="E42" i="9"/>
  <c r="E43" i="9"/>
  <c r="E47" i="9"/>
  <c r="E48" i="9"/>
  <c r="E49" i="9"/>
  <c r="E50" i="9"/>
  <c r="E52" i="9"/>
  <c r="E53" i="9"/>
  <c r="E57" i="9"/>
  <c r="E58" i="9"/>
  <c r="E59" i="9"/>
  <c r="E60" i="9"/>
  <c r="E61" i="9"/>
  <c r="E62" i="9"/>
  <c r="E63" i="9"/>
  <c r="E64" i="9"/>
  <c r="E31" i="9"/>
  <c r="E32" i="9"/>
  <c r="E33" i="9"/>
  <c r="E34" i="9"/>
  <c r="E35" i="9"/>
  <c r="E25" i="9"/>
  <c r="E24" i="9"/>
  <c r="E23" i="9"/>
  <c r="E22" i="9"/>
  <c r="E21" i="9"/>
  <c r="E20" i="9"/>
  <c r="E19" i="9"/>
  <c r="E18" i="9"/>
  <c r="E14" i="9"/>
  <c r="E13" i="9"/>
  <c r="E11" i="9"/>
  <c r="E10" i="9"/>
  <c r="E9" i="9"/>
  <c r="E8" i="9"/>
  <c r="E4" i="9"/>
  <c r="E3" i="9"/>
  <c r="E14" i="7"/>
  <c r="E17" i="7"/>
  <c r="E27" i="7"/>
  <c r="E28" i="7"/>
  <c r="E29" i="7"/>
  <c r="E30" i="7"/>
  <c r="E31" i="7"/>
  <c r="E32" i="7"/>
  <c r="E33" i="7"/>
  <c r="E34" i="7"/>
  <c r="E10" i="7"/>
  <c r="E11" i="7"/>
  <c r="E12" i="7"/>
  <c r="E13" i="7"/>
  <c r="E16" i="7"/>
  <c r="E20" i="7"/>
  <c r="E21" i="7"/>
  <c r="E22" i="7"/>
  <c r="A2" i="4"/>
  <c r="A5" i="4" s="1"/>
  <c r="E26" i="7"/>
  <c r="E25" i="7"/>
  <c r="E24" i="7"/>
  <c r="E23" i="7"/>
  <c r="E9" i="7"/>
  <c r="E7" i="7"/>
  <c r="E6" i="7"/>
  <c r="E5" i="7"/>
  <c r="E4" i="7"/>
  <c r="E3" i="7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20" i="4"/>
  <c r="E22" i="4"/>
  <c r="E23" i="4"/>
  <c r="E24" i="4"/>
  <c r="E25" i="4"/>
  <c r="E26" i="4"/>
  <c r="E28" i="4"/>
  <c r="E32" i="4"/>
  <c r="A4" i="4" l="1"/>
  <c r="A25" i="4"/>
  <c r="A29" i="4"/>
  <c r="A17" i="4"/>
  <c r="A24" i="4"/>
  <c r="A21" i="4"/>
  <c r="A8" i="4"/>
  <c r="A32" i="4"/>
  <c r="A27" i="4"/>
  <c r="A23" i="4"/>
  <c r="A20" i="4"/>
  <c r="A7" i="4"/>
  <c r="A19" i="4"/>
  <c r="A15" i="4"/>
  <c r="A11" i="4"/>
  <c r="A31" i="4"/>
  <c r="A26" i="4"/>
  <c r="A22" i="4"/>
  <c r="A6" i="4"/>
  <c r="A30" i="4"/>
  <c r="A18" i="4"/>
  <c r="A14" i="4"/>
  <c r="A10" i="4"/>
  <c r="A13" i="4"/>
  <c r="A33" i="4"/>
  <c r="A2" i="7" s="1"/>
  <c r="A28" i="4"/>
  <c r="A16" i="4"/>
  <c r="A12" i="4"/>
  <c r="A3" i="4"/>
  <c r="A9" i="4"/>
  <c r="A22" i="7"/>
  <c r="D52" i="3"/>
  <c r="D53" i="3"/>
  <c r="D109" i="3"/>
  <c r="D110" i="3"/>
  <c r="D94" i="3"/>
  <c r="D95" i="3"/>
  <c r="D96" i="3"/>
  <c r="D114" i="3"/>
  <c r="D10" i="3"/>
  <c r="D11" i="3"/>
  <c r="D12" i="3"/>
  <c r="A18" i="7" l="1"/>
  <c r="A19" i="7"/>
  <c r="A5" i="7"/>
  <c r="A13" i="7"/>
  <c r="A24" i="7"/>
  <c r="A3" i="7"/>
  <c r="A14" i="7"/>
  <c r="A17" i="7"/>
  <c r="A15" i="7"/>
  <c r="A27" i="7"/>
  <c r="A20" i="7"/>
  <c r="A7" i="7"/>
  <c r="A31" i="7"/>
  <c r="A34" i="7"/>
  <c r="A25" i="7"/>
  <c r="A9" i="7"/>
  <c r="A29" i="7"/>
  <c r="A8" i="7"/>
  <c r="A23" i="7"/>
  <c r="A11" i="7"/>
  <c r="A28" i="7"/>
  <c r="A26" i="7"/>
  <c r="A32" i="7"/>
  <c r="A21" i="7"/>
  <c r="A35" i="7"/>
  <c r="A2" i="9" s="1"/>
  <c r="A33" i="7"/>
  <c r="A4" i="7"/>
  <c r="A30" i="7"/>
  <c r="A10" i="7"/>
  <c r="A6" i="7"/>
  <c r="A12" i="7"/>
  <c r="D22" i="3"/>
  <c r="D23" i="3"/>
  <c r="D24" i="3"/>
  <c r="D25" i="3"/>
  <c r="D26" i="3"/>
  <c r="D30" i="3"/>
  <c r="D31" i="3"/>
  <c r="D32" i="3"/>
  <c r="D33" i="3"/>
  <c r="D34" i="3"/>
  <c r="D43" i="3"/>
  <c r="D44" i="3"/>
  <c r="D45" i="3"/>
  <c r="D46" i="3"/>
  <c r="D47" i="3"/>
  <c r="D48" i="3"/>
  <c r="D49" i="3"/>
  <c r="D51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2" i="3"/>
  <c r="D73" i="3"/>
  <c r="D74" i="3"/>
  <c r="D75" i="3"/>
  <c r="D76" i="3"/>
  <c r="D77" i="3"/>
  <c r="D78" i="3"/>
  <c r="D79" i="3"/>
  <c r="D80" i="3"/>
  <c r="D81" i="3"/>
  <c r="D85" i="3"/>
  <c r="D86" i="3"/>
  <c r="D87" i="3"/>
  <c r="D88" i="3"/>
  <c r="D89" i="3"/>
  <c r="D90" i="3"/>
  <c r="D91" i="3"/>
  <c r="D92" i="3"/>
  <c r="D93" i="3"/>
  <c r="D97" i="3"/>
  <c r="D98" i="3"/>
  <c r="D99" i="3"/>
  <c r="D100" i="3"/>
  <c r="D101" i="3"/>
  <c r="D102" i="3"/>
  <c r="D103" i="3"/>
  <c r="D104" i="3"/>
  <c r="D105" i="3"/>
  <c r="D106" i="3"/>
  <c r="D111" i="3"/>
  <c r="D112" i="3"/>
  <c r="D113" i="3"/>
  <c r="D4" i="3"/>
  <c r="D5" i="3"/>
  <c r="D6" i="3"/>
  <c r="D7" i="3"/>
  <c r="D8" i="3"/>
  <c r="D9" i="3"/>
  <c r="D13" i="3"/>
  <c r="D14" i="3"/>
  <c r="D15" i="3"/>
  <c r="D17" i="3"/>
  <c r="D18" i="3"/>
  <c r="D3" i="3"/>
  <c r="A13" i="9" l="1"/>
  <c r="A43" i="9"/>
  <c r="A50" i="9"/>
  <c r="A58" i="9"/>
  <c r="A28" i="9"/>
  <c r="A24" i="9"/>
  <c r="A35" i="9"/>
  <c r="A20" i="9"/>
  <c r="A19" i="9"/>
  <c r="A46" i="9"/>
  <c r="A15" i="9"/>
  <c r="A45" i="9"/>
  <c r="A54" i="9"/>
  <c r="A7" i="9"/>
  <c r="A6" i="9"/>
  <c r="A57" i="9"/>
  <c r="A53" i="9"/>
  <c r="A32" i="9"/>
  <c r="A22" i="9"/>
  <c r="A51" i="9"/>
  <c r="A10" i="9"/>
  <c r="A49" i="9"/>
  <c r="A44" i="9"/>
  <c r="A33" i="9"/>
  <c r="A17" i="9"/>
  <c r="A64" i="9"/>
  <c r="A16" i="9"/>
  <c r="A55" i="9"/>
  <c r="A37" i="9"/>
  <c r="A39" i="9"/>
  <c r="A8" i="9"/>
  <c r="A4" i="9"/>
  <c r="A48" i="9"/>
  <c r="A41" i="9"/>
  <c r="A62" i="9"/>
  <c r="A14" i="9"/>
  <c r="A9" i="9"/>
  <c r="A65" i="9"/>
  <c r="A2" i="10" s="1"/>
  <c r="A56" i="9"/>
  <c r="A61" i="9"/>
  <c r="A40" i="9"/>
  <c r="A59" i="9"/>
  <c r="A3" i="9"/>
  <c r="A42" i="9"/>
  <c r="A38" i="9"/>
  <c r="A31" i="9"/>
  <c r="A63" i="9"/>
  <c r="A36" i="9"/>
  <c r="A5" i="9"/>
  <c r="A34" i="9"/>
  <c r="A26" i="9"/>
  <c r="A30" i="9"/>
  <c r="A60" i="9"/>
  <c r="A47" i="9"/>
  <c r="A29" i="9"/>
  <c r="A12" i="9"/>
  <c r="A27" i="9"/>
  <c r="A18" i="9"/>
  <c r="A23" i="9"/>
  <c r="A52" i="9"/>
  <c r="A25" i="9"/>
  <c r="A21" i="9"/>
  <c r="A11" i="9"/>
  <c r="A15" i="10" l="1"/>
  <c r="A16" i="10"/>
  <c r="A17" i="10"/>
  <c r="A5" i="10"/>
  <c r="A6" i="10"/>
  <c r="A7" i="10"/>
  <c r="A8" i="10"/>
  <c r="A18" i="10"/>
  <c r="A3" i="10"/>
  <c r="A19" i="10"/>
  <c r="A14" i="10"/>
  <c r="A4" i="10"/>
  <c r="A13" i="10"/>
</calcChain>
</file>

<file path=xl/sharedStrings.xml><?xml version="1.0" encoding="utf-8"?>
<sst xmlns="http://schemas.openxmlformats.org/spreadsheetml/2006/main" count="508" uniqueCount="255">
  <si>
    <t>at km</t>
  </si>
  <si>
    <t>Turn</t>
  </si>
  <si>
    <t>then Go</t>
  </si>
  <si>
    <t>R</t>
  </si>
  <si>
    <t>L</t>
  </si>
  <si>
    <t>SO</t>
  </si>
  <si>
    <r>
      <rPr>
        <sz val="10"/>
        <color theme="1"/>
        <rFont val="Calibri (Body)"/>
      </rPr>
      <t>L: left, R: Right, U: turn around
SO: straight , CO: continue</t>
    </r>
    <r>
      <rPr>
        <b/>
        <sz val="10"/>
        <rFont val="Arial"/>
        <family val="2"/>
      </rPr>
      <t xml:space="preserve">
Route</t>
    </r>
  </si>
  <si>
    <t>L/R</t>
  </si>
  <si>
    <t>CO</t>
  </si>
  <si>
    <r>
      <t xml:space="preserve">START: Waddling Dog Inn
2476 Mt. Newton Cross Rd, Saanichton
</t>
    </r>
    <r>
      <rPr>
        <b/>
        <sz val="8"/>
        <rFont val="Arial"/>
        <family val="2"/>
      </rPr>
      <t>(staffed)</t>
    </r>
  </si>
  <si>
    <t>E&amp;N TRAIL</t>
  </si>
  <si>
    <t>ALLEY</t>
  </si>
  <si>
    <t>LOOP</t>
  </si>
  <si>
    <t>MOUNT NEWTON CROSS RD</t>
  </si>
  <si>
    <t>WEST COAST RD, 14</t>
  </si>
  <si>
    <t>WHARF ST BIKEWAY</t>
  </si>
  <si>
    <t>DOUGLAS ST</t>
  </si>
  <si>
    <t>TRANS CANADA HWY, 1</t>
  </si>
  <si>
    <t>ISLAND HWY, 19</t>
  </si>
  <si>
    <t>EAST ISLAND HWY, 19A</t>
  </si>
  <si>
    <t>CONTROL 1: Mile Zero Monument
18 Douglas Street, Victoria
(staffed)</t>
  </si>
  <si>
    <t>CONTROL 3: Chemainus Public Washrooms
9758 Chemainus Rd, Chemainus
(electronic)</t>
  </si>
  <si>
    <t>CLIFFE AVE (lights @ Anfield)</t>
  </si>
  <si>
    <t>COMOX RD (lights, T)</t>
  </si>
  <si>
    <t>COMOX AVE (Welcome to Comox)</t>
  </si>
  <si>
    <t>METRAL BIKEWAY</t>
  </si>
  <si>
    <t>Water in campground</t>
  </si>
  <si>
    <t>REST AREA</t>
  </si>
  <si>
    <t>SOMENOS RD (roundabout, exit 3)</t>
  </si>
  <si>
    <t>SOMENOS RD (roundabout, exit 2)</t>
  </si>
  <si>
    <t>COWICHAN VALLEY HWY, 18 (stop)</t>
  </si>
  <si>
    <t>TRANS-CANADA HWY, 1 (lights)</t>
  </si>
  <si>
    <t>MT. SICKER RD (lights)</t>
  </si>
  <si>
    <t>CHEMAINUS RD, 1A (roundabout, exit 1)</t>
  </si>
  <si>
    <t>HALSAM RD (after airport)</t>
  </si>
  <si>
    <t>CEDAR RD (stop, T)</t>
  </si>
  <si>
    <t>TRANS CANADA HWY, 1 (lights)</t>
  </si>
  <si>
    <t>TENTH ST (lights)</t>
  </si>
  <si>
    <t>BRUCE AVE (top of hill)</t>
  </si>
  <si>
    <t>FOURTH ST (4 way stop)</t>
  </si>
  <si>
    <t>WAKESIAH AVE (lights)</t>
  </si>
  <si>
    <t>BOWEN RD (lights, T)</t>
  </si>
  <si>
    <t>PRYDE AVE (lights)</t>
  </si>
  <si>
    <t>BUSH ST (at bend)</t>
  </si>
  <si>
    <t>TOWNSITE RD (stop)</t>
  </si>
  <si>
    <t>BOUNDARY AVE (lights)</t>
  </si>
  <si>
    <t>RAMP (after tracks)</t>
  </si>
  <si>
    <t>E&amp;N TRAIL (cross Jingle Pot Rd)</t>
  </si>
  <si>
    <t>MOSTAR SIDEWALK</t>
  </si>
  <si>
    <t>CROSSWALK (cross Metral Dr)</t>
  </si>
  <si>
    <t>CROSSWALK (cross Mostar Rd)</t>
  </si>
  <si>
    <t>ISLAND HWY NORTH, 19A (lights, T)</t>
  </si>
  <si>
    <t>LUDLOW RD (lights)</t>
  </si>
  <si>
    <t>ROCKY CREEK RD (stop, T)</t>
  </si>
  <si>
    <t>EAST SAANICH RD (stop)</t>
  </si>
  <si>
    <t>FISGARD ST (lights)</t>
  </si>
  <si>
    <t>WHARF ST BIKEWAY (lights)</t>
  </si>
  <si>
    <t>GOVERNMENT ST (lights @ Visitor Centre)</t>
  </si>
  <si>
    <t>DALLAS RD (stop, T)</t>
  </si>
  <si>
    <t>DOUGLAS ST (@ left bend)</t>
  </si>
  <si>
    <t>PATH (cross bridge)</t>
  </si>
  <si>
    <t>OVERPASS (over Esquimalt Rd)</t>
  </si>
  <si>
    <t>CROSSWALK (cross Catherine St)</t>
  </si>
  <si>
    <t>CROSSWALK (cross Admirals Rd)</t>
  </si>
  <si>
    <t>CROSSWALK (cross Colville Rd)</t>
  </si>
  <si>
    <t>ISLAND HWY (at Adams Pl)</t>
  </si>
  <si>
    <t>ISLAND HWY (lights)</t>
  </si>
  <si>
    <t>SOOKE RD (lights)</t>
  </si>
  <si>
    <t>OTTER POINT RD (lights)</t>
  </si>
  <si>
    <t>COWICHAN LAKE RD (roundabout, exit 2)</t>
  </si>
  <si>
    <t>COWICHAN LAKE RD (stop, T)</t>
  </si>
  <si>
    <t>DEERING RD (to Lake Cowichan)</t>
  </si>
  <si>
    <t>DEERING RD (Y)</t>
  </si>
  <si>
    <t>PACIFIC MARINE RD (to Lake Cowichan)</t>
  </si>
  <si>
    <t>BYNG RD (stop)</t>
  </si>
  <si>
    <t>FORT RUPERT RD (to airport)</t>
  </si>
  <si>
    <t>ISLAND HWY, 19 (continue north)</t>
  </si>
  <si>
    <t>ISLAND HWY, 19 (stop)</t>
  </si>
  <si>
    <t>FOOD - Last services for 65 km</t>
  </si>
  <si>
    <t>BRIDGE SIGNAL BUTTON ON LIGHT POLE</t>
  </si>
  <si>
    <t>SAYWARD RD (stop)</t>
  </si>
  <si>
    <t>SAYWARD RD</t>
  </si>
  <si>
    <t>U</t>
  </si>
  <si>
    <t>SAYWARD RD (Gas station)</t>
  </si>
  <si>
    <t>TAMARAC ST, 19 (lights)</t>
  </si>
  <si>
    <t>ISLAND HWY, 19A (lights)(to ferry)</t>
  </si>
  <si>
    <t>50th Parallel monument</t>
  </si>
  <si>
    <t>ISLAND HWY, 19A (roundabout, exit 1)</t>
  </si>
  <si>
    <t>LERWICK RD (lights@McDonald Rd)</t>
  </si>
  <si>
    <t>GUTHRIE RD (lights)</t>
  </si>
  <si>
    <t>ASPEN RD (right bend)</t>
  </si>
  <si>
    <t>NOEL AVE (lights)</t>
  </si>
  <si>
    <t>ANDERTON RD (lights)</t>
  </si>
  <si>
    <t>COMOX AVE</t>
  </si>
  <si>
    <t>Day km</t>
  </si>
  <si>
    <t>Event km</t>
  </si>
  <si>
    <t>BYNG RD</t>
  </si>
  <si>
    <t/>
  </si>
  <si>
    <t>FOOD - Port McNeill 2.5km off course</t>
  </si>
  <si>
    <t xml:space="preserve">FOOD after 8am - Woss 0.4 km off route </t>
  </si>
  <si>
    <t xml:space="preserve">FOOD until 8pm - Woss  0.4 km off route </t>
  </si>
  <si>
    <t>DOUGLAS ST (Welcome to Port Hardy)</t>
  </si>
  <si>
    <t>HARDY BAY RD (after river bridge)</t>
  </si>
  <si>
    <t>DOUGLAS ST (stop)</t>
  </si>
  <si>
    <t>MARKET ST (stop, T)</t>
  </si>
  <si>
    <t>HARDY BAY RD (stop, T)</t>
  </si>
  <si>
    <t>ISLAND HWY, 19 (Farewell to Port Hardy)</t>
  </si>
  <si>
    <t>ISLAND HWY, 19A (lights)</t>
  </si>
  <si>
    <t>HOWARD RD (Merville)</t>
  </si>
  <si>
    <t>HEADQUARTERS RD (1st left)</t>
  </si>
  <si>
    <t>BACK RD (lights)</t>
  </si>
  <si>
    <t>AITKEN ST (stop, T)</t>
  </si>
  <si>
    <t>RODELLO ST (stop)</t>
  </si>
  <si>
    <t>FAIRBAIRN AVE (1st left)</t>
  </si>
  <si>
    <t xml:space="preserve">CEDAR RD </t>
  </si>
  <si>
    <t>CONTROL 5: Port Augusta Inn
2082 Comox Ave, Comox
(staffed)</t>
  </si>
  <si>
    <t>CONTROL 6: Ocean View Cafe
16 Sayward Rd, Kelsey Bay
(electronic)</t>
  </si>
  <si>
    <t>CONTROL 7: Hoomak Rest Area
Hwy 19 S, Woss
(staffed)</t>
  </si>
  <si>
    <t>CONTROL 8: Airport Inn
4030 Byng Rd, Port Hardy
(staffed)</t>
  </si>
  <si>
    <t>CONTROL 9: Rotary Park
7210 Market St, Port Hardy
(electronic)</t>
  </si>
  <si>
    <t>CONTROL 10: Eagles Nest Rest Area
Hwy 19 N, Woss
(staffed)</t>
  </si>
  <si>
    <t>CONTROL 11: Port Augusta Inn
2082 Comox Ave, Comox
(staffed)</t>
  </si>
  <si>
    <t>NORTHWEST BAY RD</t>
  </si>
  <si>
    <t>CEDAR RD</t>
  </si>
  <si>
    <t>YORK AVE</t>
  </si>
  <si>
    <t>MALL ENTRANCE (to Chevron Gas)</t>
  </si>
  <si>
    <t>MALL CIRCLE (stop)</t>
  </si>
  <si>
    <t>MALL EXIT (stop)</t>
  </si>
  <si>
    <t>METRAL BIKEWAY (lights)</t>
  </si>
  <si>
    <t>MOSTAR SIDEWALK (stop, T)</t>
  </si>
  <si>
    <t>FOOTBRIDGE</t>
  </si>
  <si>
    <t>CONTROL 13: Cedar General Store (GasNGo)
1771 Cedar Rd, Cedar
(electronic)</t>
  </si>
  <si>
    <t>CONTROL 14: Crofton Foods
8121 York Ave, Crofton
(electronic)</t>
  </si>
  <si>
    <t>CONTROL 15: Ferry Terminal
Ferry Rd, Mill Bay
(electronic)</t>
  </si>
  <si>
    <t>WEST ISLAND HWY, 19A (roundabout, exit 2)</t>
  </si>
  <si>
    <t>INDUSTRIAL WAY (Rathtrevor to left)</t>
  </si>
  <si>
    <t>FRANKLIN'S GULL RD (stop)</t>
  </si>
  <si>
    <t>NORTHWEST BAY RD (4way stop)</t>
  </si>
  <si>
    <t>EAST ISLAND HWY, 19 (lights)</t>
  </si>
  <si>
    <t>FIRST AVE (roundabout, exit 2)</t>
  </si>
  <si>
    <t>WADDINGTON RD (cross Strathmore)</t>
  </si>
  <si>
    <t>TOWNSITE RD (stop, T)</t>
  </si>
  <si>
    <t>PINE ST (lights)</t>
  </si>
  <si>
    <t>BRUCE AVE (lights)</t>
  </si>
  <si>
    <t>TENTH AVE (top of hill)</t>
  </si>
  <si>
    <t>CEDAR RD (lights)</t>
  </si>
  <si>
    <t>CEDAR RD (after bridge)</t>
  </si>
  <si>
    <t>FIRST AVE (lights)</t>
  </si>
  <si>
    <t>KITCHENER ST (Museum ahead sign)</t>
  </si>
  <si>
    <t>TRANS-CANADA HWY, 1 (stop)</t>
  </si>
  <si>
    <t>HENRY RD (stop)</t>
  </si>
  <si>
    <t>CHAPLIN ST (Welcome to Crofton)</t>
  </si>
  <si>
    <t>CROFTON RD (RV storage on left)</t>
  </si>
  <si>
    <t>HERD RD (stop)</t>
  </si>
  <si>
    <t>MAPLE BAY RD (stop)</t>
  </si>
  <si>
    <t>TZOUHALEM RD (roundabout, exit 2)</t>
  </si>
  <si>
    <t>COWICHAN BAY RD (stop)</t>
  </si>
  <si>
    <t>COBBLE HILL RD (lights)</t>
  </si>
  <si>
    <t>DELOUME RD (lights)</t>
  </si>
  <si>
    <t>MILL BAY RD (4way stop)</t>
  </si>
  <si>
    <t>COBBLE HILL RD (to Anglican Church)</t>
  </si>
  <si>
    <t>COBBLE HILL RD (dead end ahead)</t>
  </si>
  <si>
    <t>WALLACE DR (4way stop)</t>
  </si>
  <si>
    <t>MOUNT NEWTON CROSS RD (4way stop)</t>
  </si>
  <si>
    <r>
      <t xml:space="preserve">FINISH: Waddling Dog Inn
2476 Mt. Newton Cross Rd, Saanichton
</t>
    </r>
    <r>
      <rPr>
        <b/>
        <sz val="8"/>
        <rFont val="Arial"/>
        <family val="2"/>
      </rPr>
      <t>(staffed)</t>
    </r>
  </si>
  <si>
    <t>Alternate finish
Only if ferry out of service
OR arrive after last sailing</t>
  </si>
  <si>
    <t>FERRY RD (return to Mill Bay)</t>
  </si>
  <si>
    <t>MILL BAY RD (stop)</t>
  </si>
  <si>
    <t>DELOUME RD (4way stop)</t>
  </si>
  <si>
    <t>BARRY RD (after lights)</t>
  </si>
  <si>
    <t>MALL ENTRANCE (to McDonalds)</t>
  </si>
  <si>
    <r>
      <t xml:space="preserve">ALTERNATE FINISH: Tim Hortons
825 Deloume Rd, Mill Bay
</t>
    </r>
    <r>
      <rPr>
        <b/>
        <sz val="8"/>
        <rFont val="Arial"/>
        <family val="2"/>
      </rPr>
      <t>(business)</t>
    </r>
  </si>
  <si>
    <t>!!!CONGRATULATIONS!!!</t>
  </si>
  <si>
    <t>CONTROL 2: Sombrio Rest Area
West Coast Rd, Hwy 14, Port Renfrew
(staffed)</t>
  </si>
  <si>
    <t>NORTHFIELD SIDEWALK (red brick)(lights)</t>
  </si>
  <si>
    <t>ISLAND HWY, 19A (lights@Anfield)</t>
  </si>
  <si>
    <t>CENTRAL SAANICH RD (flashing light)</t>
  </si>
  <si>
    <t>CENTRAL SAANICH RD (1st right)(no sign)</t>
  </si>
  <si>
    <t>CENTRAL SAANICH RD (stop, T)(no sign)</t>
  </si>
  <si>
    <t>STORE ST (stop, T)(enter bike lane)</t>
  </si>
  <si>
    <t>DOUGLAS ST (stop, T)</t>
  </si>
  <si>
    <t>BELLEVILLE ST (lights)</t>
  </si>
  <si>
    <t>GOVERNMENT (lights)(enter bike lane)</t>
  </si>
  <si>
    <t>CROSSWALK (lights)(cross Government)</t>
  </si>
  <si>
    <t>DO NOT TURN ON RD OVER BRIDGE</t>
  </si>
  <si>
    <t>Limited services for 130km</t>
  </si>
  <si>
    <t>SOOKE RD (roundabout, exit 2)</t>
  </si>
  <si>
    <t>GRANT RD (after crosswalk)</t>
  </si>
  <si>
    <t>PARKINSON RD (Welcome to Port Renfrew)</t>
  </si>
  <si>
    <t>PACIFIC MARINE RD (yield, T)</t>
  </si>
  <si>
    <t>SOUTH SHORE RD (stop, T)</t>
  </si>
  <si>
    <t>COWICHAN LAKE RD (after GasNGo)</t>
  </si>
  <si>
    <t>CHEMAINUS RD (stop)</t>
  </si>
  <si>
    <t>CHEMAINUS RD (roundabout, exit 2)</t>
  </si>
  <si>
    <t>CHEMAINUS RD (roundabout, exit 1)</t>
  </si>
  <si>
    <t>CHEMAINUS RD</t>
  </si>
  <si>
    <t>HWY ACCESS RAMP (just past stop)</t>
  </si>
  <si>
    <t>HASLAM RD (Y)</t>
  </si>
  <si>
    <t>CEDAR RD (stop)(cross river)</t>
  </si>
  <si>
    <t>E&amp;N TRAIL (cross Northfield Rd)</t>
  </si>
  <si>
    <t>ENTERPRISE ST/WAY (lights)</t>
  </si>
  <si>
    <t>EXIT 46, EAST ISLAND HWY, 19A</t>
  </si>
  <si>
    <t>Food next 2km.  Last services for 70km</t>
  </si>
  <si>
    <t>W ISLAND HWY, 19A (roundabout, exit 1)</t>
  </si>
  <si>
    <t>WALE RD (lights</t>
  </si>
  <si>
    <t>GOLDSTREAM AVE (lights, T)</t>
  </si>
  <si>
    <t>VETERANS MEMORIAL PKWY (lights, tracks)</t>
  </si>
  <si>
    <t>KELLY RD (lights)</t>
  </si>
  <si>
    <t>JACKLIN RD (lights)</t>
  </si>
  <si>
    <t>HWY 19A (lights)</t>
  </si>
  <si>
    <t>Last services for 60km -Hyde Creek Petrocan</t>
  </si>
  <si>
    <t>FOOD - Last services for 61km - Sayward Jn</t>
  </si>
  <si>
    <t>WATER - Pipes on left (wide shoulder)</t>
  </si>
  <si>
    <t>COMOX RD (Farewell to Comox)</t>
  </si>
  <si>
    <t>ROUTE 19A (lights)</t>
  </si>
  <si>
    <t>ROUTE 19A (Cliffe Ave) (lights)</t>
  </si>
  <si>
    <t>MILLSTONE TRAIL (left paved path)</t>
  </si>
  <si>
    <t>MILLSTONE TRAIL (cross road)</t>
  </si>
  <si>
    <t>BOWEN RD (crosswalk with lights)</t>
  </si>
  <si>
    <t>FERRY RD (stop)</t>
  </si>
  <si>
    <t>R/L</t>
  </si>
  <si>
    <t>SMILEY RD (after lights)(parallel to hwy)</t>
  </si>
  <si>
    <t>YORK AVE (Brass Bell Pub)</t>
  </si>
  <si>
    <t>OSBORNE BAY RD (deer warning)</t>
  </si>
  <si>
    <t>LENHART AVE (2nd right)</t>
  </si>
  <si>
    <t>49th Parallel monument (right, beside hall)(water)</t>
  </si>
  <si>
    <t>E&amp;N TRAIL (parallel to tracks)</t>
  </si>
  <si>
    <t>Food after 8am - Shirley Delicious</t>
  </si>
  <si>
    <t>Food 1.1km off route - Port Renfrew</t>
  </si>
  <si>
    <t>E&amp;N TRAIL (crossing lights)(cross Jingle Pot Rd)</t>
  </si>
  <si>
    <t>E&amp;N TRAIL (crossing lights)(cross Mostar Rd)</t>
  </si>
  <si>
    <t>Proceed onto ferry when directed</t>
  </si>
  <si>
    <t>Last services for 61km - Duncan Bay Store</t>
  </si>
  <si>
    <t>WATER - pipe in hillbank (km 196)</t>
  </si>
  <si>
    <t>BRIDGE SIGNAL BUTTON ON  POLE AT BRIDGE</t>
  </si>
  <si>
    <t>KELSEY WAY (to Village Centre)</t>
  </si>
  <si>
    <t>Last services until 10pm -Hyde Creek Petrocan</t>
  </si>
  <si>
    <t>STELLY'S CROSS RD (3way stop)(no sign)</t>
  </si>
  <si>
    <t>PEDEN LN (immediately off ramp)</t>
  </si>
  <si>
    <t>TANNER RD (no exit ahead)(Hwy 17 detour)</t>
  </si>
  <si>
    <t>PATRICIA BAY HWY, 17 (stop)</t>
  </si>
  <si>
    <t>WEST COAST RD, 14 (stop)(no sign)</t>
  </si>
  <si>
    <t>BOUNDARY CRES (1st right)</t>
  </si>
  <si>
    <t>VETERANS MEMORIAL PKWY(lights@MisssionRd)</t>
  </si>
  <si>
    <t>HWY 19A (lights after bridge)</t>
  </si>
  <si>
    <t>ISLAND HWY, 19A (roundabout, exit 2)</t>
  </si>
  <si>
    <t>MERVILLE RD (stop, T)(no sign)</t>
  </si>
  <si>
    <t>HEADQUARTERS RD (stop)</t>
  </si>
  <si>
    <t>RYAN RD (lights)(to CFB Comox)</t>
  </si>
  <si>
    <t>DOWNEY AVE (stop)</t>
  </si>
  <si>
    <t>STRATHCONA CRES (Sassetta on right)(Comox)</t>
  </si>
  <si>
    <t>CONTROL 12: Visitor Centre
Northwest Bay Rd, Parksville
(electronic)</t>
  </si>
  <si>
    <t>EXIT 29 TO HWY 19A (Nanaimo City Centre)</t>
  </si>
  <si>
    <t>CONTROL 4: Cedar General Store (GasNGo)
1771 Cedar Rd, Cedar
(electronic)</t>
  </si>
  <si>
    <t>ROUTE 19A (lights, to ferry)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</si>
</sst>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theme="1"/>
      <name val="Calibri (Body)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b/>
      <sz val="12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164" fontId="3" fillId="2" borderId="1" xfId="1" applyNumberFormat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textRotation="90" wrapText="1"/>
    </xf>
    <xf numFmtId="0" fontId="3" fillId="2" borderId="1" xfId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textRotation="90" wrapText="1"/>
    </xf>
    <xf numFmtId="0" fontId="4" fillId="0" borderId="0" xfId="2"/>
    <xf numFmtId="0" fontId="3" fillId="2" borderId="2" xfId="1" applyFont="1" applyFill="1" applyBorder="1" applyAlignment="1">
      <alignment horizontal="center" vertical="center" wrapText="1"/>
    </xf>
    <xf numFmtId="0" fontId="2" fillId="0" borderId="1" xfId="1" applyBorder="1"/>
    <xf numFmtId="164" fontId="4" fillId="0" borderId="0" xfId="2" applyNumberFormat="1"/>
    <xf numFmtId="0" fontId="3" fillId="2" borderId="1" xfId="1" applyFont="1" applyFill="1" applyBorder="1" applyAlignment="1">
      <alignment horizontal="center" vertical="center" wrapText="1"/>
    </xf>
    <xf numFmtId="164" fontId="2" fillId="0" borderId="1" xfId="1" applyNumberFormat="1" applyBorder="1"/>
    <xf numFmtId="0" fontId="3" fillId="2" borderId="1" xfId="1" applyFont="1" applyFill="1" applyBorder="1" applyAlignment="1">
      <alignment vertical="center"/>
    </xf>
    <xf numFmtId="0" fontId="0" fillId="0" borderId="1" xfId="0" applyBorder="1"/>
    <xf numFmtId="164" fontId="7" fillId="2" borderId="1" xfId="1" applyNumberFormat="1" applyFont="1" applyFill="1" applyBorder="1" applyAlignment="1">
      <alignment vertical="center"/>
    </xf>
    <xf numFmtId="164" fontId="8" fillId="2" borderId="1" xfId="1" applyNumberFormat="1" applyFont="1" applyFill="1" applyBorder="1"/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/>
    </xf>
    <xf numFmtId="164" fontId="9" fillId="0" borderId="1" xfId="1" applyNumberFormat="1" applyFont="1" applyBorder="1" applyAlignment="1">
      <alignment vertical="center"/>
    </xf>
    <xf numFmtId="164" fontId="10" fillId="0" borderId="1" xfId="1" applyNumberFormat="1" applyFont="1" applyBorder="1"/>
    <xf numFmtId="164" fontId="7" fillId="2" borderId="3" xfId="1" applyNumberFormat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 wrapText="1"/>
    </xf>
    <xf numFmtId="164" fontId="8" fillId="2" borderId="3" xfId="1" applyNumberFormat="1" applyFont="1" applyFill="1" applyBorder="1"/>
    <xf numFmtId="0" fontId="7" fillId="2" borderId="3" xfId="1" applyFont="1" applyFill="1" applyBorder="1" applyAlignment="1">
      <alignment vertical="center"/>
    </xf>
    <xf numFmtId="164" fontId="9" fillId="3" borderId="1" xfId="1" applyNumberFormat="1" applyFont="1" applyFill="1" applyBorder="1" applyAlignment="1">
      <alignment vertical="center"/>
    </xf>
    <xf numFmtId="0" fontId="4" fillId="3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left" vertical="center" wrapText="1"/>
    </xf>
    <xf numFmtId="164" fontId="10" fillId="3" borderId="1" xfId="1" applyNumberFormat="1" applyFont="1" applyFill="1" applyBorder="1"/>
    <xf numFmtId="0" fontId="0" fillId="3" borderId="1" xfId="0" applyFill="1" applyBorder="1"/>
    <xf numFmtId="0" fontId="2" fillId="0" borderId="1" xfId="1" applyBorder="1" applyAlignment="1">
      <alignment horizontal="center"/>
    </xf>
    <xf numFmtId="0" fontId="4" fillId="0" borderId="0" xfId="2" applyAlignment="1">
      <alignment horizontal="center"/>
    </xf>
    <xf numFmtId="0" fontId="3" fillId="2" borderId="3" xfId="1" applyFont="1" applyFill="1" applyBorder="1" applyAlignment="1">
      <alignment vertical="center"/>
    </xf>
    <xf numFmtId="164" fontId="7" fillId="2" borderId="4" xfId="1" applyNumberFormat="1" applyFont="1" applyFill="1" applyBorder="1" applyAlignment="1">
      <alignment vertical="center"/>
    </xf>
    <xf numFmtId="164" fontId="7" fillId="2" borderId="5" xfId="1" applyNumberFormat="1" applyFont="1" applyFill="1" applyBorder="1" applyAlignment="1">
      <alignment horizontal="center" vertical="center"/>
    </xf>
    <xf numFmtId="164" fontId="9" fillId="0" borderId="6" xfId="1" applyNumberFormat="1" applyFont="1" applyBorder="1" applyAlignment="1">
      <alignment vertical="center"/>
    </xf>
    <xf numFmtId="164" fontId="1" fillId="0" borderId="7" xfId="1" applyNumberFormat="1" applyFont="1" applyBorder="1" applyAlignment="1">
      <alignment horizontal="center"/>
    </xf>
    <xf numFmtId="164" fontId="9" fillId="3" borderId="6" xfId="1" applyNumberFormat="1" applyFont="1" applyFill="1" applyBorder="1" applyAlignment="1">
      <alignment vertical="center"/>
    </xf>
    <xf numFmtId="164" fontId="1" fillId="3" borderId="7" xfId="1" applyNumberFormat="1" applyFont="1" applyFill="1" applyBorder="1" applyAlignment="1">
      <alignment horizontal="center"/>
    </xf>
    <xf numFmtId="164" fontId="7" fillId="2" borderId="6" xfId="1" applyNumberFormat="1" applyFont="1" applyFill="1" applyBorder="1" applyAlignment="1">
      <alignment vertical="center"/>
    </xf>
    <xf numFmtId="164" fontId="7" fillId="2" borderId="7" xfId="1" applyNumberFormat="1" applyFont="1" applyFill="1" applyBorder="1" applyAlignment="1">
      <alignment horizontal="center" vertical="center"/>
    </xf>
    <xf numFmtId="164" fontId="10" fillId="0" borderId="2" xfId="1" applyNumberFormat="1" applyFont="1" applyBorder="1"/>
    <xf numFmtId="164" fontId="9" fillId="0" borderId="8" xfId="1" applyNumberFormat="1" applyFont="1" applyBorder="1" applyAlignment="1">
      <alignment vertical="center"/>
    </xf>
    <xf numFmtId="164" fontId="1" fillId="0" borderId="9" xfId="1" applyNumberFormat="1" applyFont="1" applyBorder="1" applyAlignment="1">
      <alignment horizontal="center"/>
    </xf>
    <xf numFmtId="164" fontId="3" fillId="2" borderId="6" xfId="1" applyNumberFormat="1" applyFont="1" applyFill="1" applyBorder="1" applyAlignment="1">
      <alignment horizontal="center" wrapText="1"/>
    </xf>
    <xf numFmtId="164" fontId="3" fillId="2" borderId="10" xfId="1" applyNumberFormat="1" applyFont="1" applyFill="1" applyBorder="1" applyAlignment="1">
      <alignment horizontal="center" wrapText="1"/>
    </xf>
    <xf numFmtId="0" fontId="0" fillId="0" borderId="2" xfId="0" applyBorder="1"/>
    <xf numFmtId="0" fontId="0" fillId="0" borderId="1" xfId="1" applyFont="1" applyBorder="1"/>
    <xf numFmtId="0" fontId="0" fillId="0" borderId="1" xfId="4" applyFont="1" applyBorder="1"/>
    <xf numFmtId="0" fontId="0" fillId="4" borderId="0" xfId="0" applyFill="1" applyAlignment="1">
      <alignment horizontal="center" wrapText="1"/>
    </xf>
    <xf numFmtId="0" fontId="0" fillId="4" borderId="0" xfId="0" applyFill="1" applyAlignment="1">
      <alignment horizontal="center"/>
    </xf>
    <xf numFmtId="0" fontId="0" fillId="4" borderId="11" xfId="0" applyFill="1" applyBorder="1" applyAlignment="1">
      <alignment horizontal="center"/>
    </xf>
    <xf numFmtId="164" fontId="11" fillId="0" borderId="12" xfId="1" applyNumberFormat="1" applyFont="1" applyBorder="1" applyAlignment="1">
      <alignment horizontal="center"/>
    </xf>
    <xf numFmtId="164" fontId="11" fillId="0" borderId="13" xfId="1" applyNumberFormat="1" applyFont="1" applyBorder="1" applyAlignment="1">
      <alignment horizontal="center"/>
    </xf>
    <xf numFmtId="164" fontId="11" fillId="0" borderId="14" xfId="1" applyNumberFormat="1" applyFont="1" applyBorder="1" applyAlignment="1">
      <alignment horizontal="center"/>
    </xf>
  </cellXfs>
  <cellStyles count="7">
    <cellStyle name="Normal" xfId="0" builtinId="0"/>
    <cellStyle name="Normal 2" xfId="1" xr:uid="{00000000-0005-0000-0000-000001000000}"/>
    <cellStyle name="Normal 3" xfId="3" xr:uid="{00000000-0005-0000-0000-000002000000}"/>
    <cellStyle name="Normal 3 2" xfId="4" xr:uid="{00000000-0005-0000-0000-000003000000}"/>
    <cellStyle name="Normal 3 2 2" xfId="5" xr:uid="{00000000-0005-0000-0000-000004000000}"/>
    <cellStyle name="Normal 3 2 3" xfId="6" xr:uid="{00000000-0005-0000-0000-000005000000}"/>
    <cellStyle name="Normal 4" xfId="2" xr:uid="{00000000-0005-0000-0000-000006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stephenhinde/Documents/_Cycling/BCR/2021/5094%20All%20But%20Thre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 Entry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08C10-4D8B-A347-A417-B4D93A6DBB87}">
  <dimension ref="A1:J230"/>
  <sheetViews>
    <sheetView tabSelected="1" zoomScale="150" zoomScaleNormal="150" zoomScaleSheetLayoutView="100" zoomScalePageLayoutView="160" workbookViewId="0"/>
  </sheetViews>
  <sheetFormatPr baseColWidth="10" defaultColWidth="9.1640625" defaultRowHeight="16" x14ac:dyDescent="0.2"/>
  <cols>
    <col min="1" max="1" width="6.6640625" style="7" customWidth="1"/>
    <col min="2" max="2" width="4.6640625" style="7" customWidth="1"/>
    <col min="3" max="3" width="40.33203125" style="7" customWidth="1"/>
    <col min="4" max="4" width="5.1640625" style="10" bestFit="1" customWidth="1"/>
    <col min="5" max="5" width="9.1640625" style="5"/>
    <col min="11" max="16384" width="9.1640625" style="7"/>
  </cols>
  <sheetData>
    <row r="1" spans="1:4" ht="44" x14ac:dyDescent="0.2">
      <c r="A1" s="1" t="s">
        <v>0</v>
      </c>
      <c r="B1" s="2" t="s">
        <v>1</v>
      </c>
      <c r="C1" s="3" t="s">
        <v>6</v>
      </c>
      <c r="D1" s="4" t="s">
        <v>2</v>
      </c>
    </row>
    <row r="2" spans="1:4" ht="40" x14ac:dyDescent="0.2">
      <c r="A2" s="13">
        <v>0</v>
      </c>
      <c r="B2" s="11"/>
      <c r="C2" s="6" t="s">
        <v>9</v>
      </c>
      <c r="D2" s="14"/>
    </row>
    <row r="3" spans="1:4" x14ac:dyDescent="0.2">
      <c r="A3" s="17">
        <v>0</v>
      </c>
      <c r="B3" s="16" t="s">
        <v>3</v>
      </c>
      <c r="C3" s="15" t="s">
        <v>13</v>
      </c>
      <c r="D3" s="18">
        <f>A4-A3</f>
        <v>0.5</v>
      </c>
    </row>
    <row r="4" spans="1:4" x14ac:dyDescent="0.2">
      <c r="A4" s="17">
        <v>0.5</v>
      </c>
      <c r="B4" s="12" t="s">
        <v>4</v>
      </c>
      <c r="C4" s="12" t="s">
        <v>176</v>
      </c>
      <c r="D4" s="18">
        <f t="shared" ref="D4:D69" si="0">A5-A4</f>
        <v>2.2999999999999998</v>
      </c>
    </row>
    <row r="5" spans="1:4" x14ac:dyDescent="0.2">
      <c r="A5" s="17">
        <v>2.8</v>
      </c>
      <c r="B5" s="12" t="s">
        <v>4</v>
      </c>
      <c r="C5" s="12" t="s">
        <v>54</v>
      </c>
      <c r="D5" s="18">
        <f t="shared" si="0"/>
        <v>0.10000000000000009</v>
      </c>
    </row>
    <row r="6" spans="1:4" x14ac:dyDescent="0.2">
      <c r="A6" s="17">
        <v>2.9</v>
      </c>
      <c r="B6" s="12" t="s">
        <v>3</v>
      </c>
      <c r="C6" s="12" t="s">
        <v>177</v>
      </c>
      <c r="D6" s="18">
        <f t="shared" si="0"/>
        <v>0.5</v>
      </c>
    </row>
    <row r="7" spans="1:4" x14ac:dyDescent="0.2">
      <c r="A7" s="17">
        <v>3.4</v>
      </c>
      <c r="B7" s="12" t="s">
        <v>3</v>
      </c>
      <c r="C7" s="12" t="s">
        <v>178</v>
      </c>
      <c r="D7" s="18">
        <f t="shared" si="0"/>
        <v>1.4</v>
      </c>
    </row>
    <row r="8" spans="1:4" x14ac:dyDescent="0.2">
      <c r="A8" s="17">
        <v>4.8</v>
      </c>
      <c r="B8" s="12" t="s">
        <v>4</v>
      </c>
      <c r="C8" s="12" t="s">
        <v>239</v>
      </c>
      <c r="D8" s="18">
        <f t="shared" si="0"/>
        <v>0.79999999999999982</v>
      </c>
    </row>
    <row r="9" spans="1:4" x14ac:dyDescent="0.2">
      <c r="A9" s="17">
        <v>5.6</v>
      </c>
      <c r="B9" s="12" t="s">
        <v>3</v>
      </c>
      <c r="C9" s="12" t="s">
        <v>240</v>
      </c>
      <c r="D9" s="18">
        <f t="shared" si="0"/>
        <v>14.500000000000002</v>
      </c>
    </row>
    <row r="10" spans="1:4" x14ac:dyDescent="0.2">
      <c r="A10" s="17">
        <v>20.100000000000001</v>
      </c>
      <c r="B10" s="12" t="s">
        <v>3</v>
      </c>
      <c r="C10" s="12" t="s">
        <v>55</v>
      </c>
      <c r="D10" s="18">
        <f t="shared" si="0"/>
        <v>0.59999999999999787</v>
      </c>
    </row>
    <row r="11" spans="1:4" x14ac:dyDescent="0.2">
      <c r="A11" s="17">
        <v>20.7</v>
      </c>
      <c r="B11" s="12" t="s">
        <v>4</v>
      </c>
      <c r="C11" s="12" t="s">
        <v>179</v>
      </c>
      <c r="D11" s="18">
        <f t="shared" si="0"/>
        <v>0.10000000000000142</v>
      </c>
    </row>
    <row r="12" spans="1:4" x14ac:dyDescent="0.2">
      <c r="A12" s="17">
        <v>20.8</v>
      </c>
      <c r="B12" s="12" t="s">
        <v>5</v>
      </c>
      <c r="C12" s="12" t="s">
        <v>56</v>
      </c>
      <c r="D12" s="18">
        <f t="shared" si="0"/>
        <v>0.69999999999999929</v>
      </c>
    </row>
    <row r="13" spans="1:4" x14ac:dyDescent="0.2">
      <c r="A13" s="17">
        <v>21.5</v>
      </c>
      <c r="B13" s="12" t="s">
        <v>3</v>
      </c>
      <c r="C13" s="12" t="s">
        <v>57</v>
      </c>
      <c r="D13" s="18">
        <f t="shared" si="0"/>
        <v>1.5</v>
      </c>
    </row>
    <row r="14" spans="1:4" x14ac:dyDescent="0.2">
      <c r="A14" s="17">
        <v>23</v>
      </c>
      <c r="B14" s="12" t="s">
        <v>4</v>
      </c>
      <c r="C14" s="12" t="s">
        <v>58</v>
      </c>
      <c r="D14" s="18">
        <f t="shared" si="0"/>
        <v>0.39999999999999858</v>
      </c>
    </row>
    <row r="15" spans="1:4" x14ac:dyDescent="0.2">
      <c r="A15" s="17">
        <v>23.4</v>
      </c>
      <c r="B15" s="12" t="s">
        <v>4</v>
      </c>
      <c r="C15" s="12" t="s">
        <v>59</v>
      </c>
      <c r="D15" s="18">
        <f t="shared" si="0"/>
        <v>0</v>
      </c>
    </row>
    <row r="16" spans="1:4" ht="42" x14ac:dyDescent="0.2">
      <c r="A16" s="13">
        <v>23.4</v>
      </c>
      <c r="B16" s="11"/>
      <c r="C16" s="9" t="s">
        <v>20</v>
      </c>
      <c r="D16" s="14"/>
    </row>
    <row r="17" spans="1:4" x14ac:dyDescent="0.2">
      <c r="A17" s="17">
        <v>23.4</v>
      </c>
      <c r="B17" s="12" t="s">
        <v>5</v>
      </c>
      <c r="C17" s="12" t="s">
        <v>16</v>
      </c>
      <c r="D17" s="18">
        <f t="shared" si="0"/>
        <v>0.10000000000000142</v>
      </c>
    </row>
    <row r="18" spans="1:4" x14ac:dyDescent="0.2">
      <c r="A18" s="17">
        <v>23.5</v>
      </c>
      <c r="B18" s="12" t="s">
        <v>4</v>
      </c>
      <c r="C18" s="12" t="s">
        <v>180</v>
      </c>
      <c r="D18" s="18">
        <f t="shared" si="0"/>
        <v>1.1999999999999993</v>
      </c>
    </row>
    <row r="19" spans="1:4" x14ac:dyDescent="0.2">
      <c r="A19" s="17">
        <v>24.7</v>
      </c>
      <c r="B19" s="12" t="s">
        <v>4</v>
      </c>
      <c r="C19" s="12" t="s">
        <v>181</v>
      </c>
      <c r="D19" s="18">
        <f t="shared" si="0"/>
        <v>0.19999999999999929</v>
      </c>
    </row>
    <row r="20" spans="1:4" x14ac:dyDescent="0.2">
      <c r="A20" s="17">
        <v>24.9</v>
      </c>
      <c r="B20" s="12" t="s">
        <v>3</v>
      </c>
      <c r="C20" s="12" t="s">
        <v>182</v>
      </c>
      <c r="D20" s="18">
        <f t="shared" si="0"/>
        <v>0.30000000000000071</v>
      </c>
    </row>
    <row r="21" spans="1:4" x14ac:dyDescent="0.2">
      <c r="A21" s="17">
        <v>25.2</v>
      </c>
      <c r="B21" s="12" t="s">
        <v>4</v>
      </c>
      <c r="C21" s="12" t="s">
        <v>183</v>
      </c>
      <c r="D21" s="18">
        <f t="shared" si="0"/>
        <v>0</v>
      </c>
    </row>
    <row r="22" spans="1:4" x14ac:dyDescent="0.2">
      <c r="A22" s="17">
        <v>25.2</v>
      </c>
      <c r="B22" s="16" t="s">
        <v>3</v>
      </c>
      <c r="C22" s="15" t="s">
        <v>15</v>
      </c>
      <c r="D22" s="18">
        <f t="shared" si="0"/>
        <v>0.69999999999999929</v>
      </c>
    </row>
    <row r="23" spans="1:4" x14ac:dyDescent="0.2">
      <c r="A23" s="23">
        <v>25.9</v>
      </c>
      <c r="B23" s="24"/>
      <c r="C23" s="25" t="s">
        <v>184</v>
      </c>
      <c r="D23" s="26">
        <f t="shared" si="0"/>
        <v>0</v>
      </c>
    </row>
    <row r="24" spans="1:4" x14ac:dyDescent="0.2">
      <c r="A24" s="17">
        <v>25.9</v>
      </c>
      <c r="B24" s="12" t="s">
        <v>4</v>
      </c>
      <c r="C24" s="12" t="s">
        <v>60</v>
      </c>
      <c r="D24" s="18">
        <f t="shared" si="0"/>
        <v>0.30000000000000071</v>
      </c>
    </row>
    <row r="25" spans="1:4" x14ac:dyDescent="0.2">
      <c r="A25" s="17">
        <v>26.2</v>
      </c>
      <c r="B25" s="12" t="s">
        <v>4</v>
      </c>
      <c r="C25" s="12" t="s">
        <v>61</v>
      </c>
      <c r="D25" s="18">
        <f t="shared" si="0"/>
        <v>0.10000000000000142</v>
      </c>
    </row>
    <row r="26" spans="1:4" x14ac:dyDescent="0.2">
      <c r="A26" s="17">
        <v>26.3</v>
      </c>
      <c r="B26" s="12" t="s">
        <v>3</v>
      </c>
      <c r="C26" s="12" t="s">
        <v>10</v>
      </c>
      <c r="D26" s="18">
        <f t="shared" si="0"/>
        <v>0.80000000000000071</v>
      </c>
    </row>
    <row r="27" spans="1:4" x14ac:dyDescent="0.2">
      <c r="A27" s="17">
        <v>27.1</v>
      </c>
      <c r="B27" s="12" t="s">
        <v>4</v>
      </c>
      <c r="C27" s="12" t="s">
        <v>62</v>
      </c>
      <c r="D27" s="18">
        <f t="shared" si="0"/>
        <v>9.9999999999997868E-2</v>
      </c>
    </row>
    <row r="28" spans="1:4" x14ac:dyDescent="0.2">
      <c r="A28" s="17">
        <v>27.2</v>
      </c>
      <c r="B28" s="12" t="s">
        <v>220</v>
      </c>
      <c r="C28" s="12" t="s">
        <v>226</v>
      </c>
      <c r="D28" s="18">
        <f t="shared" si="0"/>
        <v>1.9000000000000021</v>
      </c>
    </row>
    <row r="29" spans="1:4" x14ac:dyDescent="0.2">
      <c r="A29" s="17">
        <v>29.1</v>
      </c>
      <c r="B29" s="12" t="s">
        <v>4</v>
      </c>
      <c r="C29" s="12" t="s">
        <v>11</v>
      </c>
      <c r="D29" s="18">
        <f t="shared" si="0"/>
        <v>9.9999999999997868E-2</v>
      </c>
    </row>
    <row r="30" spans="1:4" x14ac:dyDescent="0.2">
      <c r="A30" s="17">
        <v>29.2</v>
      </c>
      <c r="B30" s="12" t="s">
        <v>4</v>
      </c>
      <c r="C30" s="12" t="s">
        <v>10</v>
      </c>
      <c r="D30" s="18">
        <f t="shared" si="0"/>
        <v>0.80000000000000071</v>
      </c>
    </row>
    <row r="31" spans="1:4" x14ac:dyDescent="0.2">
      <c r="A31" s="17">
        <v>30</v>
      </c>
      <c r="B31" s="16" t="s">
        <v>4</v>
      </c>
      <c r="C31" s="15" t="s">
        <v>63</v>
      </c>
      <c r="D31" s="18">
        <f t="shared" si="0"/>
        <v>0.10000000000000142</v>
      </c>
    </row>
    <row r="32" spans="1:4" x14ac:dyDescent="0.2">
      <c r="A32" s="17">
        <v>30.1</v>
      </c>
      <c r="B32" s="12" t="s">
        <v>3</v>
      </c>
      <c r="C32" s="12" t="s">
        <v>64</v>
      </c>
      <c r="D32" s="18">
        <f t="shared" si="0"/>
        <v>9.9999999999997868E-2</v>
      </c>
    </row>
    <row r="33" spans="1:4" x14ac:dyDescent="0.2">
      <c r="A33" s="17">
        <v>30.2</v>
      </c>
      <c r="B33" s="12" t="s">
        <v>4</v>
      </c>
      <c r="C33" s="12" t="s">
        <v>10</v>
      </c>
      <c r="D33" s="18">
        <f t="shared" si="0"/>
        <v>4.5000000000000036</v>
      </c>
    </row>
    <row r="34" spans="1:4" x14ac:dyDescent="0.2">
      <c r="A34" s="17">
        <v>34.700000000000003</v>
      </c>
      <c r="B34" s="12" t="s">
        <v>7</v>
      </c>
      <c r="C34" s="12" t="s">
        <v>65</v>
      </c>
      <c r="D34" s="18">
        <f t="shared" si="0"/>
        <v>9.9999999999994316E-2</v>
      </c>
    </row>
    <row r="35" spans="1:4" x14ac:dyDescent="0.2">
      <c r="A35" s="17">
        <v>34.799999999999997</v>
      </c>
      <c r="B35" s="12" t="s">
        <v>4</v>
      </c>
      <c r="C35" s="12" t="s">
        <v>66</v>
      </c>
      <c r="D35" s="18">
        <f t="shared" si="0"/>
        <v>2.1000000000000014</v>
      </c>
    </row>
    <row r="36" spans="1:4" x14ac:dyDescent="0.2">
      <c r="A36" s="17">
        <v>36.9</v>
      </c>
      <c r="B36" s="12" t="s">
        <v>3</v>
      </c>
      <c r="C36" s="12" t="s">
        <v>204</v>
      </c>
      <c r="D36" s="18">
        <f t="shared" si="0"/>
        <v>0.70000000000000284</v>
      </c>
    </row>
    <row r="37" spans="1:4" x14ac:dyDescent="0.2">
      <c r="A37" s="17">
        <v>37.6</v>
      </c>
      <c r="B37" s="12" t="s">
        <v>3</v>
      </c>
      <c r="C37" s="12" t="s">
        <v>205</v>
      </c>
      <c r="D37" s="18">
        <f t="shared" si="0"/>
        <v>1.5</v>
      </c>
    </row>
    <row r="38" spans="1:4" x14ac:dyDescent="0.2">
      <c r="A38" s="17">
        <v>39.1</v>
      </c>
      <c r="B38" s="12" t="s">
        <v>4</v>
      </c>
      <c r="C38" s="12" t="s">
        <v>206</v>
      </c>
      <c r="D38" s="18">
        <f t="shared" si="0"/>
        <v>1.1999999999999957</v>
      </c>
    </row>
    <row r="39" spans="1:4" x14ac:dyDescent="0.2">
      <c r="A39" s="17">
        <v>40.299999999999997</v>
      </c>
      <c r="B39" s="12" t="s">
        <v>3</v>
      </c>
      <c r="C39" s="12" t="s">
        <v>207</v>
      </c>
      <c r="D39" s="18">
        <f t="shared" si="0"/>
        <v>0.70000000000000284</v>
      </c>
    </row>
    <row r="40" spans="1:4" x14ac:dyDescent="0.2">
      <c r="A40" s="17">
        <v>41</v>
      </c>
      <c r="B40" s="12" t="s">
        <v>4</v>
      </c>
      <c r="C40" s="12" t="s">
        <v>208</v>
      </c>
      <c r="D40" s="18">
        <f t="shared" si="0"/>
        <v>0.70000000000000284</v>
      </c>
    </row>
    <row r="41" spans="1:4" x14ac:dyDescent="0.2">
      <c r="A41" s="17">
        <v>41.7</v>
      </c>
      <c r="B41" s="12" t="s">
        <v>3</v>
      </c>
      <c r="C41" s="12" t="s">
        <v>67</v>
      </c>
      <c r="D41" s="18">
        <f t="shared" si="0"/>
        <v>20.499999999999993</v>
      </c>
    </row>
    <row r="42" spans="1:4" x14ac:dyDescent="0.2">
      <c r="A42" s="17">
        <v>62.199999999999996</v>
      </c>
      <c r="B42" s="12" t="s">
        <v>5</v>
      </c>
      <c r="C42" s="12" t="s">
        <v>186</v>
      </c>
      <c r="D42" s="18">
        <f t="shared" si="0"/>
        <v>0</v>
      </c>
    </row>
    <row r="43" spans="1:4" x14ac:dyDescent="0.2">
      <c r="A43" s="23">
        <v>62.199999999999996</v>
      </c>
      <c r="B43" s="27"/>
      <c r="C43" s="27" t="s">
        <v>185</v>
      </c>
      <c r="D43" s="26">
        <f t="shared" si="0"/>
        <v>0.30000000000000426</v>
      </c>
    </row>
    <row r="44" spans="1:4" x14ac:dyDescent="0.2">
      <c r="A44" s="17">
        <v>62.5</v>
      </c>
      <c r="B44" s="12" t="s">
        <v>3</v>
      </c>
      <c r="C44" s="12" t="s">
        <v>68</v>
      </c>
      <c r="D44" s="18">
        <f t="shared" si="0"/>
        <v>0.19999999999999574</v>
      </c>
    </row>
    <row r="45" spans="1:4" x14ac:dyDescent="0.2">
      <c r="A45" s="17">
        <v>62.699999999999996</v>
      </c>
      <c r="B45" s="12" t="s">
        <v>4</v>
      </c>
      <c r="C45" s="12" t="s">
        <v>187</v>
      </c>
      <c r="D45" s="18">
        <f t="shared" si="0"/>
        <v>2.1000000000000156</v>
      </c>
    </row>
    <row r="46" spans="1:4" x14ac:dyDescent="0.2">
      <c r="A46" s="17">
        <v>64.800000000000011</v>
      </c>
      <c r="B46" s="12" t="s">
        <v>3</v>
      </c>
      <c r="C46" s="12" t="s">
        <v>241</v>
      </c>
      <c r="D46" s="18">
        <f t="shared" si="0"/>
        <v>15.399999999999991</v>
      </c>
    </row>
    <row r="47" spans="1:4" x14ac:dyDescent="0.2">
      <c r="A47" s="23">
        <v>80.2</v>
      </c>
      <c r="B47" s="27"/>
      <c r="C47" s="27" t="s">
        <v>227</v>
      </c>
      <c r="D47" s="26">
        <f t="shared" si="0"/>
        <v>13.299999999999997</v>
      </c>
    </row>
    <row r="48" spans="1:4" x14ac:dyDescent="0.2">
      <c r="A48" s="23">
        <v>93.5</v>
      </c>
      <c r="B48" s="27"/>
      <c r="C48" s="27" t="s">
        <v>26</v>
      </c>
      <c r="D48" s="26">
        <f t="shared" si="0"/>
        <v>26</v>
      </c>
    </row>
    <row r="49" spans="1:4" x14ac:dyDescent="0.2">
      <c r="A49" s="17">
        <v>119.5</v>
      </c>
      <c r="B49" s="12" t="s">
        <v>4</v>
      </c>
      <c r="C49" s="12" t="s">
        <v>27</v>
      </c>
      <c r="D49" s="18">
        <f t="shared" si="0"/>
        <v>0.10000000000000853</v>
      </c>
    </row>
    <row r="50" spans="1:4" ht="42" x14ac:dyDescent="0.2">
      <c r="A50" s="13">
        <v>119.60000000000001</v>
      </c>
      <c r="B50" s="11"/>
      <c r="C50" s="9" t="s">
        <v>173</v>
      </c>
      <c r="D50" s="14"/>
    </row>
    <row r="51" spans="1:4" x14ac:dyDescent="0.2">
      <c r="A51" s="17">
        <v>119.60000000000001</v>
      </c>
      <c r="B51" s="12" t="s">
        <v>8</v>
      </c>
      <c r="C51" s="12" t="s">
        <v>12</v>
      </c>
      <c r="D51" s="18">
        <f t="shared" si="0"/>
        <v>9.9999999999994316E-2</v>
      </c>
    </row>
    <row r="52" spans="1:4" x14ac:dyDescent="0.2">
      <c r="A52" s="17">
        <v>119.7</v>
      </c>
      <c r="B52" s="12" t="s">
        <v>4</v>
      </c>
      <c r="C52" s="12" t="s">
        <v>14</v>
      </c>
      <c r="D52" s="18">
        <f t="shared" si="0"/>
        <v>10.700000000000003</v>
      </c>
    </row>
    <row r="53" spans="1:4" x14ac:dyDescent="0.2">
      <c r="A53" s="17">
        <v>130.4</v>
      </c>
      <c r="B53" s="12" t="s">
        <v>5</v>
      </c>
      <c r="C53" s="12" t="s">
        <v>188</v>
      </c>
      <c r="D53" s="18">
        <f t="shared" si="0"/>
        <v>2.3000000000000114</v>
      </c>
    </row>
    <row r="54" spans="1:4" x14ac:dyDescent="0.2">
      <c r="A54" s="23">
        <v>132.70000000000002</v>
      </c>
      <c r="B54" s="27"/>
      <c r="C54" s="27" t="s">
        <v>228</v>
      </c>
      <c r="D54" s="26">
        <f t="shared" si="0"/>
        <v>0</v>
      </c>
    </row>
    <row r="55" spans="1:4" x14ac:dyDescent="0.2">
      <c r="A55" s="17">
        <v>132.70000000000002</v>
      </c>
      <c r="B55" s="12" t="s">
        <v>3</v>
      </c>
      <c r="C55" s="12" t="s">
        <v>71</v>
      </c>
      <c r="D55" s="18">
        <f t="shared" si="0"/>
        <v>1.3999999999999773</v>
      </c>
    </row>
    <row r="56" spans="1:4" x14ac:dyDescent="0.2">
      <c r="A56" s="17">
        <v>134.1</v>
      </c>
      <c r="B56" s="12" t="s">
        <v>3</v>
      </c>
      <c r="C56" s="12" t="s">
        <v>72</v>
      </c>
      <c r="D56" s="18">
        <f t="shared" si="0"/>
        <v>1.6000000000000227</v>
      </c>
    </row>
    <row r="57" spans="1:4" x14ac:dyDescent="0.2">
      <c r="A57" s="17">
        <v>135.70000000000002</v>
      </c>
      <c r="B57" s="12" t="s">
        <v>3</v>
      </c>
      <c r="C57" s="12" t="s">
        <v>189</v>
      </c>
      <c r="D57" s="18">
        <f t="shared" si="0"/>
        <v>12.799999999999983</v>
      </c>
    </row>
    <row r="58" spans="1:4" x14ac:dyDescent="0.2">
      <c r="A58" s="17">
        <v>148.5</v>
      </c>
      <c r="B58" s="12" t="s">
        <v>4</v>
      </c>
      <c r="C58" s="12" t="s">
        <v>73</v>
      </c>
      <c r="D58" s="18">
        <f t="shared" si="0"/>
        <v>37.800000000000011</v>
      </c>
    </row>
    <row r="59" spans="1:4" x14ac:dyDescent="0.2">
      <c r="A59" s="17">
        <v>186.3</v>
      </c>
      <c r="B59" s="12" t="s">
        <v>3</v>
      </c>
      <c r="C59" s="12" t="s">
        <v>190</v>
      </c>
      <c r="D59" s="18">
        <f t="shared" si="0"/>
        <v>6.9000000000000057</v>
      </c>
    </row>
    <row r="60" spans="1:4" x14ac:dyDescent="0.2">
      <c r="A60" s="17">
        <v>193.20000000000002</v>
      </c>
      <c r="B60" s="12" t="s">
        <v>5</v>
      </c>
      <c r="C60" s="12" t="s">
        <v>69</v>
      </c>
      <c r="D60" s="18">
        <f t="shared" si="0"/>
        <v>0.69999999999998863</v>
      </c>
    </row>
    <row r="61" spans="1:4" x14ac:dyDescent="0.2">
      <c r="A61" s="17">
        <v>193.9</v>
      </c>
      <c r="B61" s="12" t="s">
        <v>3</v>
      </c>
      <c r="C61" s="12" t="s">
        <v>191</v>
      </c>
      <c r="D61" s="18">
        <f t="shared" si="0"/>
        <v>23.599999999999994</v>
      </c>
    </row>
    <row r="62" spans="1:4" x14ac:dyDescent="0.2">
      <c r="A62" s="17">
        <v>217.5</v>
      </c>
      <c r="B62" s="12" t="s">
        <v>3</v>
      </c>
      <c r="C62" s="12" t="s">
        <v>70</v>
      </c>
      <c r="D62" s="18">
        <f t="shared" si="0"/>
        <v>1.9000000000000057</v>
      </c>
    </row>
    <row r="63" spans="1:4" x14ac:dyDescent="0.2">
      <c r="A63" s="17">
        <v>219.4</v>
      </c>
      <c r="B63" s="12" t="s">
        <v>4</v>
      </c>
      <c r="C63" s="12" t="s">
        <v>28</v>
      </c>
      <c r="D63" s="18">
        <f t="shared" si="0"/>
        <v>1.3000000000000114</v>
      </c>
    </row>
    <row r="64" spans="1:4" x14ac:dyDescent="0.2">
      <c r="A64" s="17">
        <v>220.70000000000002</v>
      </c>
      <c r="B64" s="12" t="s">
        <v>5</v>
      </c>
      <c r="C64" s="12" t="s">
        <v>29</v>
      </c>
      <c r="D64" s="18">
        <f t="shared" si="0"/>
        <v>1.1999999999999886</v>
      </c>
    </row>
    <row r="65" spans="1:4" x14ac:dyDescent="0.2">
      <c r="A65" s="17">
        <v>221.9</v>
      </c>
      <c r="B65" s="12" t="s">
        <v>3</v>
      </c>
      <c r="C65" s="12" t="s">
        <v>30</v>
      </c>
      <c r="D65" s="18">
        <f t="shared" si="0"/>
        <v>1.4000000000000057</v>
      </c>
    </row>
    <row r="66" spans="1:4" x14ac:dyDescent="0.2">
      <c r="A66" s="17">
        <v>223.3</v>
      </c>
      <c r="B66" s="12" t="s">
        <v>4</v>
      </c>
      <c r="C66" s="12" t="s">
        <v>31</v>
      </c>
      <c r="D66" s="18">
        <f t="shared" si="0"/>
        <v>6.6999999999999886</v>
      </c>
    </row>
    <row r="67" spans="1:4" x14ac:dyDescent="0.2">
      <c r="A67" s="17">
        <v>230</v>
      </c>
      <c r="B67" s="12" t="s">
        <v>3</v>
      </c>
      <c r="C67" s="12" t="s">
        <v>32</v>
      </c>
      <c r="D67" s="18">
        <f t="shared" si="0"/>
        <v>0.70000000000001705</v>
      </c>
    </row>
    <row r="68" spans="1:4" x14ac:dyDescent="0.2">
      <c r="A68" s="17">
        <v>230.70000000000002</v>
      </c>
      <c r="B68" s="16" t="s">
        <v>4</v>
      </c>
      <c r="C68" s="15" t="s">
        <v>192</v>
      </c>
      <c r="D68" s="18">
        <f t="shared" si="0"/>
        <v>6.3999999999999773</v>
      </c>
    </row>
    <row r="69" spans="1:4" x14ac:dyDescent="0.2">
      <c r="A69" s="17">
        <v>237.1</v>
      </c>
      <c r="B69" s="12" t="s">
        <v>5</v>
      </c>
      <c r="C69" s="12" t="s">
        <v>193</v>
      </c>
      <c r="D69" s="18">
        <f t="shared" si="0"/>
        <v>0.40000000000000568</v>
      </c>
    </row>
    <row r="70" spans="1:4" x14ac:dyDescent="0.2">
      <c r="A70" s="17">
        <v>237.5</v>
      </c>
      <c r="B70" s="12" t="s">
        <v>5</v>
      </c>
      <c r="C70" s="12" t="s">
        <v>194</v>
      </c>
      <c r="D70" s="18">
        <f t="shared" ref="D70:D112" si="1">A71-A70</f>
        <v>0.59999999999999432</v>
      </c>
    </row>
    <row r="71" spans="1:4" ht="42" x14ac:dyDescent="0.2">
      <c r="A71" s="13">
        <v>238.1</v>
      </c>
      <c r="B71" s="11"/>
      <c r="C71" s="9" t="s">
        <v>21</v>
      </c>
      <c r="D71" s="14"/>
    </row>
    <row r="72" spans="1:4" x14ac:dyDescent="0.2">
      <c r="A72" s="17">
        <v>238.1</v>
      </c>
      <c r="B72" s="12" t="s">
        <v>8</v>
      </c>
      <c r="C72" s="12" t="s">
        <v>195</v>
      </c>
      <c r="D72" s="18">
        <f t="shared" si="1"/>
        <v>0.80000000000001137</v>
      </c>
    </row>
    <row r="73" spans="1:4" x14ac:dyDescent="0.2">
      <c r="A73" s="17">
        <v>238.9</v>
      </c>
      <c r="B73" s="12" t="s">
        <v>5</v>
      </c>
      <c r="C73" s="12" t="s">
        <v>193</v>
      </c>
      <c r="D73" s="18">
        <f t="shared" si="1"/>
        <v>8.5999999999999943</v>
      </c>
    </row>
    <row r="74" spans="1:4" x14ac:dyDescent="0.2">
      <c r="A74" s="17">
        <v>247.5</v>
      </c>
      <c r="B74" s="12" t="s">
        <v>3</v>
      </c>
      <c r="C74" s="12" t="s">
        <v>36</v>
      </c>
      <c r="D74" s="18">
        <f t="shared" si="1"/>
        <v>2.9000000000000057</v>
      </c>
    </row>
    <row r="75" spans="1:4" x14ac:dyDescent="0.2">
      <c r="A75" s="17">
        <v>250.4</v>
      </c>
      <c r="B75" s="12" t="s">
        <v>3</v>
      </c>
      <c r="C75" s="12" t="s">
        <v>52</v>
      </c>
      <c r="D75" s="18">
        <f t="shared" si="1"/>
        <v>0.30000000000001137</v>
      </c>
    </row>
    <row r="76" spans="1:4" x14ac:dyDescent="0.2">
      <c r="A76" s="17">
        <v>250.70000000000002</v>
      </c>
      <c r="B76" s="12" t="s">
        <v>4</v>
      </c>
      <c r="C76" s="12" t="s">
        <v>53</v>
      </c>
      <c r="D76" s="18">
        <f t="shared" si="1"/>
        <v>1.8999999999999773</v>
      </c>
    </row>
    <row r="77" spans="1:4" x14ac:dyDescent="0.2">
      <c r="A77" s="17">
        <v>252.6</v>
      </c>
      <c r="B77" s="12" t="s">
        <v>4</v>
      </c>
      <c r="C77" s="12" t="s">
        <v>196</v>
      </c>
      <c r="D77" s="18">
        <f t="shared" si="1"/>
        <v>0.20000000000001705</v>
      </c>
    </row>
    <row r="78" spans="1:4" x14ac:dyDescent="0.2">
      <c r="A78" s="17">
        <v>252.8</v>
      </c>
      <c r="B78" s="12" t="s">
        <v>5</v>
      </c>
      <c r="C78" s="12" t="s">
        <v>17</v>
      </c>
      <c r="D78" s="18">
        <f t="shared" si="1"/>
        <v>6.3999999999999773</v>
      </c>
    </row>
    <row r="79" spans="1:4" x14ac:dyDescent="0.2">
      <c r="A79" s="17">
        <v>259.2</v>
      </c>
      <c r="B79" s="12" t="s">
        <v>3</v>
      </c>
      <c r="C79" s="12" t="s">
        <v>34</v>
      </c>
      <c r="D79" s="18">
        <f t="shared" si="1"/>
        <v>1.5</v>
      </c>
    </row>
    <row r="80" spans="1:4" x14ac:dyDescent="0.2">
      <c r="A80" s="17">
        <v>260.7</v>
      </c>
      <c r="B80" s="12" t="s">
        <v>4</v>
      </c>
      <c r="C80" s="12" t="s">
        <v>197</v>
      </c>
      <c r="D80" s="18">
        <f t="shared" si="1"/>
        <v>1.5999999999999659</v>
      </c>
    </row>
    <row r="81" spans="1:4" x14ac:dyDescent="0.2">
      <c r="A81" s="17">
        <v>262.29999999999995</v>
      </c>
      <c r="B81" s="16" t="s">
        <v>4</v>
      </c>
      <c r="C81" s="15" t="s">
        <v>35</v>
      </c>
      <c r="D81" s="18">
        <f>A84-A81</f>
        <v>5.4000000000000341</v>
      </c>
    </row>
    <row r="82" spans="1:4" ht="42" x14ac:dyDescent="0.2">
      <c r="A82" s="13">
        <v>266.39999999999998</v>
      </c>
      <c r="B82" s="11" t="s">
        <v>4</v>
      </c>
      <c r="C82" s="9" t="s">
        <v>253</v>
      </c>
      <c r="D82" s="14"/>
    </row>
    <row r="83" spans="1:4" x14ac:dyDescent="0.2">
      <c r="A83" s="17">
        <v>266.39999999999998</v>
      </c>
      <c r="B83" s="16" t="s">
        <v>8</v>
      </c>
      <c r="C83" s="15" t="s">
        <v>114</v>
      </c>
      <c r="D83" s="18">
        <f t="shared" si="1"/>
        <v>1.3000000000000114</v>
      </c>
    </row>
    <row r="84" spans="1:4" x14ac:dyDescent="0.2">
      <c r="A84" s="17">
        <v>267.7</v>
      </c>
      <c r="B84" s="16" t="s">
        <v>4</v>
      </c>
      <c r="C84" s="15" t="s">
        <v>198</v>
      </c>
      <c r="D84" s="18">
        <f t="shared" si="1"/>
        <v>2.8999999999999773</v>
      </c>
    </row>
    <row r="85" spans="1:4" x14ac:dyDescent="0.2">
      <c r="A85" s="17">
        <v>270.59999999999997</v>
      </c>
      <c r="B85" s="16" t="s">
        <v>3</v>
      </c>
      <c r="C85" s="15" t="s">
        <v>36</v>
      </c>
      <c r="D85" s="18">
        <f t="shared" si="1"/>
        <v>0.80000000000001137</v>
      </c>
    </row>
    <row r="86" spans="1:4" x14ac:dyDescent="0.2">
      <c r="A86" s="17">
        <v>271.39999999999998</v>
      </c>
      <c r="B86" s="16" t="s">
        <v>4</v>
      </c>
      <c r="C86" s="15" t="s">
        <v>37</v>
      </c>
      <c r="D86" s="18">
        <f t="shared" si="1"/>
        <v>2.3999999999999773</v>
      </c>
    </row>
    <row r="87" spans="1:4" x14ac:dyDescent="0.2">
      <c r="A87" s="17">
        <v>273.79999999999995</v>
      </c>
      <c r="B87" s="12" t="s">
        <v>3</v>
      </c>
      <c r="C87" s="12" t="s">
        <v>38</v>
      </c>
      <c r="D87" s="18">
        <f t="shared" si="1"/>
        <v>2.6000000000000227</v>
      </c>
    </row>
    <row r="88" spans="1:4" x14ac:dyDescent="0.2">
      <c r="A88" s="17">
        <v>276.39999999999998</v>
      </c>
      <c r="B88" s="12" t="s">
        <v>4</v>
      </c>
      <c r="C88" s="12" t="s">
        <v>39</v>
      </c>
      <c r="D88" s="18">
        <f t="shared" si="1"/>
        <v>0.80000000000001137</v>
      </c>
    </row>
    <row r="89" spans="1:4" x14ac:dyDescent="0.2">
      <c r="A89" s="17">
        <v>277.2</v>
      </c>
      <c r="B89" s="12" t="s">
        <v>3</v>
      </c>
      <c r="C89" s="12" t="s">
        <v>40</v>
      </c>
      <c r="D89" s="18">
        <f t="shared" si="1"/>
        <v>1.5999999999999659</v>
      </c>
    </row>
    <row r="90" spans="1:4" x14ac:dyDescent="0.2">
      <c r="A90" s="17">
        <v>278.79999999999995</v>
      </c>
      <c r="B90" s="12" t="s">
        <v>4</v>
      </c>
      <c r="C90" s="12" t="s">
        <v>41</v>
      </c>
      <c r="D90" s="18">
        <f t="shared" si="1"/>
        <v>1.1000000000000227</v>
      </c>
    </row>
    <row r="91" spans="1:4" x14ac:dyDescent="0.2">
      <c r="A91" s="17">
        <v>279.89999999999998</v>
      </c>
      <c r="B91" s="12" t="s">
        <v>3</v>
      </c>
      <c r="C91" s="12" t="s">
        <v>42</v>
      </c>
      <c r="D91" s="18">
        <f t="shared" si="1"/>
        <v>0.10000000000002274</v>
      </c>
    </row>
    <row r="92" spans="1:4" x14ac:dyDescent="0.2">
      <c r="A92" s="17">
        <v>280</v>
      </c>
      <c r="B92" s="12" t="s">
        <v>5</v>
      </c>
      <c r="C92" s="12" t="s">
        <v>43</v>
      </c>
      <c r="D92" s="18">
        <f t="shared" si="1"/>
        <v>0.39999999999997726</v>
      </c>
    </row>
    <row r="93" spans="1:4" x14ac:dyDescent="0.2">
      <c r="A93" s="17">
        <v>280.39999999999998</v>
      </c>
      <c r="B93" s="12" t="s">
        <v>4</v>
      </c>
      <c r="C93" s="12" t="s">
        <v>44</v>
      </c>
      <c r="D93" s="18">
        <f t="shared" si="1"/>
        <v>0.10000000000002274</v>
      </c>
    </row>
    <row r="94" spans="1:4" x14ac:dyDescent="0.2">
      <c r="A94" s="17">
        <v>280.5</v>
      </c>
      <c r="B94" s="12" t="s">
        <v>3</v>
      </c>
      <c r="C94" s="12" t="s">
        <v>242</v>
      </c>
      <c r="D94" s="18">
        <f t="shared" si="1"/>
        <v>0.5</v>
      </c>
    </row>
    <row r="95" spans="1:4" x14ac:dyDescent="0.2">
      <c r="A95" s="17">
        <v>281</v>
      </c>
      <c r="B95" s="12" t="s">
        <v>5</v>
      </c>
      <c r="C95" s="12" t="s">
        <v>45</v>
      </c>
      <c r="D95" s="18">
        <f t="shared" si="1"/>
        <v>0.89999999999997726</v>
      </c>
    </row>
    <row r="96" spans="1:4" x14ac:dyDescent="0.2">
      <c r="A96" s="17">
        <v>281.89999999999998</v>
      </c>
      <c r="B96" s="12" t="s">
        <v>3</v>
      </c>
      <c r="C96" s="12" t="s">
        <v>174</v>
      </c>
      <c r="D96" s="18">
        <f t="shared" si="1"/>
        <v>0.10000000000002274</v>
      </c>
    </row>
    <row r="97" spans="1:10" x14ac:dyDescent="0.2">
      <c r="A97" s="17">
        <v>282</v>
      </c>
      <c r="B97" s="12" t="s">
        <v>4</v>
      </c>
      <c r="C97" s="12" t="s">
        <v>46</v>
      </c>
      <c r="D97" s="18">
        <f t="shared" si="1"/>
        <v>0</v>
      </c>
    </row>
    <row r="98" spans="1:10" x14ac:dyDescent="0.2">
      <c r="A98" s="17">
        <v>282</v>
      </c>
      <c r="B98" s="12" t="s">
        <v>5</v>
      </c>
      <c r="C98" s="12" t="s">
        <v>199</v>
      </c>
      <c r="D98" s="18">
        <f t="shared" si="1"/>
        <v>3.8999999999999773</v>
      </c>
    </row>
    <row r="99" spans="1:10" x14ac:dyDescent="0.2">
      <c r="A99" s="17">
        <v>285.89999999999998</v>
      </c>
      <c r="B99" s="12" t="s">
        <v>220</v>
      </c>
      <c r="C99" s="12" t="s">
        <v>47</v>
      </c>
      <c r="D99" s="18">
        <f t="shared" si="1"/>
        <v>1.3000000000000114</v>
      </c>
    </row>
    <row r="100" spans="1:10" x14ac:dyDescent="0.2">
      <c r="A100" s="17">
        <v>287.2</v>
      </c>
      <c r="B100" s="12" t="s">
        <v>5</v>
      </c>
      <c r="C100" s="12" t="s">
        <v>50</v>
      </c>
      <c r="D100" s="18">
        <f t="shared" si="1"/>
        <v>0</v>
      </c>
    </row>
    <row r="101" spans="1:10" x14ac:dyDescent="0.2">
      <c r="A101" s="17">
        <v>287.2</v>
      </c>
      <c r="B101" s="12" t="s">
        <v>3</v>
      </c>
      <c r="C101" s="12" t="s">
        <v>48</v>
      </c>
      <c r="D101" s="18">
        <f t="shared" si="1"/>
        <v>0.19999999999998863</v>
      </c>
    </row>
    <row r="102" spans="1:10" x14ac:dyDescent="0.2">
      <c r="A102" s="17">
        <v>287.39999999999998</v>
      </c>
      <c r="B102" s="12" t="s">
        <v>5</v>
      </c>
      <c r="C102" s="12" t="s">
        <v>49</v>
      </c>
      <c r="D102" s="18">
        <f t="shared" si="1"/>
        <v>0</v>
      </c>
    </row>
    <row r="103" spans="1:10" x14ac:dyDescent="0.2">
      <c r="A103" s="17">
        <v>287.39999999999998</v>
      </c>
      <c r="B103" s="12" t="s">
        <v>4</v>
      </c>
      <c r="C103" s="12" t="s">
        <v>25</v>
      </c>
      <c r="D103" s="18">
        <f t="shared" si="1"/>
        <v>2.1999999999999886</v>
      </c>
    </row>
    <row r="104" spans="1:10" x14ac:dyDescent="0.2">
      <c r="A104" s="17">
        <v>289.59999999999997</v>
      </c>
      <c r="B104" s="12" t="s">
        <v>3</v>
      </c>
      <c r="C104" s="12" t="s">
        <v>200</v>
      </c>
      <c r="D104" s="18">
        <f t="shared" si="1"/>
        <v>0.19999999999998863</v>
      </c>
    </row>
    <row r="105" spans="1:10" x14ac:dyDescent="0.2">
      <c r="A105" s="17">
        <v>289.79999999999995</v>
      </c>
      <c r="B105" s="12" t="s">
        <v>4</v>
      </c>
      <c r="C105" s="12" t="s">
        <v>51</v>
      </c>
      <c r="D105" s="18">
        <f t="shared" si="1"/>
        <v>2</v>
      </c>
    </row>
    <row r="106" spans="1:10" x14ac:dyDescent="0.2">
      <c r="A106" s="17">
        <v>291.79999999999995</v>
      </c>
      <c r="B106" s="12" t="s">
        <v>5</v>
      </c>
      <c r="C106" s="12" t="s">
        <v>18</v>
      </c>
      <c r="D106" s="18">
        <f t="shared" si="1"/>
        <v>16.600000000000023</v>
      </c>
    </row>
    <row r="107" spans="1:10" x14ac:dyDescent="0.2">
      <c r="A107" s="17">
        <v>308.39999999999998</v>
      </c>
      <c r="B107" s="12" t="s">
        <v>3</v>
      </c>
      <c r="C107" s="12" t="s">
        <v>201</v>
      </c>
      <c r="D107" s="18">
        <f t="shared" si="1"/>
        <v>0.5</v>
      </c>
    </row>
    <row r="108" spans="1:10" x14ac:dyDescent="0.2">
      <c r="A108" s="17">
        <v>308.89999999999998</v>
      </c>
      <c r="B108" s="12" t="s">
        <v>3</v>
      </c>
      <c r="C108" s="12" t="s">
        <v>19</v>
      </c>
      <c r="D108" s="18">
        <f t="shared" si="1"/>
        <v>3.3000000000000114</v>
      </c>
    </row>
    <row r="109" spans="1:10" x14ac:dyDescent="0.2">
      <c r="A109" s="23">
        <v>312.2</v>
      </c>
      <c r="B109" s="27"/>
      <c r="C109" s="27" t="s">
        <v>202</v>
      </c>
      <c r="D109" s="26">
        <f t="shared" si="1"/>
        <v>12.599999999999966</v>
      </c>
    </row>
    <row r="110" spans="1:10" x14ac:dyDescent="0.2">
      <c r="A110" s="17">
        <v>324.79999999999995</v>
      </c>
      <c r="B110" s="12" t="s">
        <v>5</v>
      </c>
      <c r="C110" s="12" t="s">
        <v>203</v>
      </c>
      <c r="D110" s="18">
        <f t="shared" si="1"/>
        <v>58.600000000000023</v>
      </c>
    </row>
    <row r="111" spans="1:10" x14ac:dyDescent="0.2">
      <c r="A111" s="17">
        <v>383.4</v>
      </c>
      <c r="B111" s="12" t="s">
        <v>5</v>
      </c>
      <c r="C111" s="12" t="s">
        <v>22</v>
      </c>
      <c r="D111" s="18">
        <f t="shared" si="1"/>
        <v>2.0999999999999659</v>
      </c>
    </row>
    <row r="112" spans="1:10" s="5" customFormat="1" x14ac:dyDescent="0.2">
      <c r="A112" s="17">
        <v>385.49999999999994</v>
      </c>
      <c r="B112" s="12" t="s">
        <v>3</v>
      </c>
      <c r="C112" s="12" t="s">
        <v>254</v>
      </c>
      <c r="D112" s="18">
        <f t="shared" si="1"/>
        <v>0.30000000000001137</v>
      </c>
      <c r="F112"/>
      <c r="G112"/>
      <c r="H112"/>
      <c r="I112"/>
      <c r="J112"/>
    </row>
    <row r="113" spans="1:10" s="5" customFormat="1" x14ac:dyDescent="0.2">
      <c r="A113" s="17">
        <v>385.79999999999995</v>
      </c>
      <c r="B113" s="12" t="s">
        <v>3</v>
      </c>
      <c r="C113" s="12" t="s">
        <v>23</v>
      </c>
      <c r="D113" s="18">
        <f>A114-A113</f>
        <v>3.1999999999999886</v>
      </c>
      <c r="F113"/>
      <c r="G113"/>
      <c r="H113"/>
      <c r="I113"/>
      <c r="J113"/>
    </row>
    <row r="114" spans="1:10" s="5" customFormat="1" x14ac:dyDescent="0.2">
      <c r="A114" s="17">
        <v>388.99999999999994</v>
      </c>
      <c r="B114" s="12" t="s">
        <v>5</v>
      </c>
      <c r="C114" s="12" t="s">
        <v>24</v>
      </c>
      <c r="D114" s="18">
        <f>A115-A114</f>
        <v>0.90000000000003411</v>
      </c>
      <c r="F114"/>
      <c r="G114"/>
      <c r="H114"/>
      <c r="I114"/>
      <c r="J114"/>
    </row>
    <row r="115" spans="1:10" ht="43" thickBot="1" x14ac:dyDescent="0.25">
      <c r="A115" s="19">
        <v>389.9</v>
      </c>
      <c r="B115" s="22" t="s">
        <v>4</v>
      </c>
      <c r="C115" s="20" t="s">
        <v>115</v>
      </c>
      <c r="D115" s="21"/>
    </row>
    <row r="116" spans="1:10" s="5" customFormat="1" x14ac:dyDescent="0.2">
      <c r="F116"/>
      <c r="G116"/>
      <c r="H116"/>
      <c r="I116"/>
      <c r="J116"/>
    </row>
    <row r="117" spans="1:10" s="5" customFormat="1" x14ac:dyDescent="0.2">
      <c r="F117"/>
      <c r="G117"/>
      <c r="H117"/>
      <c r="I117"/>
      <c r="J117"/>
    </row>
    <row r="118" spans="1:10" s="5" customFormat="1" x14ac:dyDescent="0.2">
      <c r="F118"/>
      <c r="G118"/>
      <c r="H118"/>
      <c r="I118"/>
      <c r="J118"/>
    </row>
    <row r="119" spans="1:10" s="5" customFormat="1" x14ac:dyDescent="0.2">
      <c r="F119"/>
      <c r="G119"/>
      <c r="H119"/>
      <c r="I119"/>
      <c r="J119"/>
    </row>
    <row r="120" spans="1:10" s="5" customFormat="1" x14ac:dyDescent="0.2">
      <c r="F120"/>
      <c r="G120"/>
      <c r="H120"/>
      <c r="I120"/>
      <c r="J120"/>
    </row>
    <row r="121" spans="1:10" s="5" customFormat="1" x14ac:dyDescent="0.2">
      <c r="F121"/>
      <c r="G121"/>
      <c r="H121"/>
      <c r="I121"/>
      <c r="J121"/>
    </row>
    <row r="122" spans="1:10" s="5" customFormat="1" x14ac:dyDescent="0.2">
      <c r="F122"/>
      <c r="G122"/>
      <c r="H122"/>
      <c r="I122"/>
      <c r="J122"/>
    </row>
    <row r="123" spans="1:10" s="5" customFormat="1" x14ac:dyDescent="0.2">
      <c r="F123"/>
      <c r="G123"/>
      <c r="H123"/>
      <c r="I123"/>
      <c r="J123"/>
    </row>
    <row r="124" spans="1:10" s="5" customFormat="1" x14ac:dyDescent="0.2">
      <c r="F124"/>
      <c r="G124"/>
      <c r="H124"/>
      <c r="I124"/>
      <c r="J124"/>
    </row>
    <row r="125" spans="1:10" s="5" customFormat="1" x14ac:dyDescent="0.2">
      <c r="F125"/>
      <c r="G125"/>
      <c r="H125"/>
      <c r="I125"/>
      <c r="J125"/>
    </row>
    <row r="126" spans="1:10" s="5" customFormat="1" x14ac:dyDescent="0.2">
      <c r="F126"/>
      <c r="G126"/>
      <c r="H126"/>
      <c r="I126"/>
      <c r="J126"/>
    </row>
    <row r="127" spans="1:10" s="5" customFormat="1" x14ac:dyDescent="0.2">
      <c r="F127"/>
      <c r="G127"/>
      <c r="H127"/>
      <c r="I127"/>
      <c r="J127"/>
    </row>
    <row r="128" spans="1:10" s="5" customFormat="1" x14ac:dyDescent="0.2">
      <c r="F128"/>
      <c r="G128"/>
      <c r="H128"/>
      <c r="I128"/>
      <c r="J128"/>
    </row>
    <row r="129" spans="6:10" s="5" customFormat="1" x14ac:dyDescent="0.2">
      <c r="F129"/>
      <c r="G129"/>
      <c r="H129"/>
      <c r="I129"/>
      <c r="J129"/>
    </row>
    <row r="130" spans="6:10" s="5" customFormat="1" x14ac:dyDescent="0.2">
      <c r="F130"/>
      <c r="G130"/>
      <c r="H130"/>
      <c r="I130"/>
      <c r="J130"/>
    </row>
    <row r="131" spans="6:10" s="5" customFormat="1" x14ac:dyDescent="0.2">
      <c r="F131"/>
      <c r="G131"/>
      <c r="H131"/>
      <c r="I131"/>
      <c r="J131"/>
    </row>
    <row r="132" spans="6:10" s="5" customFormat="1" x14ac:dyDescent="0.2">
      <c r="F132"/>
      <c r="G132"/>
      <c r="H132"/>
      <c r="I132"/>
      <c r="J132"/>
    </row>
    <row r="133" spans="6:10" s="5" customFormat="1" x14ac:dyDescent="0.2">
      <c r="F133"/>
      <c r="G133"/>
      <c r="H133"/>
      <c r="I133"/>
      <c r="J133"/>
    </row>
    <row r="134" spans="6:10" s="5" customFormat="1" x14ac:dyDescent="0.2">
      <c r="F134"/>
      <c r="G134"/>
      <c r="H134"/>
      <c r="I134"/>
      <c r="J134"/>
    </row>
    <row r="135" spans="6:10" s="5" customFormat="1" x14ac:dyDescent="0.2">
      <c r="F135"/>
      <c r="G135"/>
      <c r="H135"/>
      <c r="I135"/>
      <c r="J135"/>
    </row>
    <row r="136" spans="6:10" s="5" customFormat="1" x14ac:dyDescent="0.2">
      <c r="F136"/>
      <c r="G136"/>
      <c r="H136"/>
      <c r="I136"/>
      <c r="J136"/>
    </row>
    <row r="137" spans="6:10" s="5" customFormat="1" x14ac:dyDescent="0.2">
      <c r="F137"/>
      <c r="G137"/>
      <c r="H137"/>
      <c r="I137"/>
      <c r="J137"/>
    </row>
    <row r="138" spans="6:10" s="5" customFormat="1" x14ac:dyDescent="0.2">
      <c r="F138"/>
      <c r="G138"/>
      <c r="H138"/>
      <c r="I138"/>
      <c r="J138"/>
    </row>
    <row r="139" spans="6:10" s="5" customFormat="1" x14ac:dyDescent="0.2">
      <c r="F139"/>
      <c r="G139"/>
      <c r="H139"/>
      <c r="I139"/>
      <c r="J139"/>
    </row>
    <row r="140" spans="6:10" s="5" customFormat="1" x14ac:dyDescent="0.2">
      <c r="F140"/>
      <c r="G140"/>
      <c r="H140"/>
      <c r="I140"/>
      <c r="J140"/>
    </row>
    <row r="141" spans="6:10" s="5" customFormat="1" x14ac:dyDescent="0.2">
      <c r="F141"/>
      <c r="G141"/>
      <c r="H141"/>
      <c r="I141"/>
      <c r="J141"/>
    </row>
    <row r="142" spans="6:10" s="5" customFormat="1" x14ac:dyDescent="0.2">
      <c r="F142"/>
      <c r="G142"/>
      <c r="H142"/>
      <c r="I142"/>
      <c r="J142"/>
    </row>
    <row r="143" spans="6:10" s="5" customFormat="1" x14ac:dyDescent="0.2">
      <c r="F143"/>
      <c r="G143"/>
      <c r="H143"/>
      <c r="I143"/>
      <c r="J143"/>
    </row>
    <row r="144" spans="6:10" s="5" customFormat="1" x14ac:dyDescent="0.2">
      <c r="F144"/>
      <c r="G144"/>
      <c r="H144"/>
      <c r="I144"/>
      <c r="J144"/>
    </row>
    <row r="145" spans="6:10" s="5" customFormat="1" x14ac:dyDescent="0.2">
      <c r="F145"/>
      <c r="G145"/>
      <c r="H145"/>
      <c r="I145"/>
      <c r="J145"/>
    </row>
    <row r="146" spans="6:10" s="5" customFormat="1" x14ac:dyDescent="0.2">
      <c r="F146"/>
      <c r="G146"/>
      <c r="H146"/>
      <c r="I146"/>
      <c r="J146"/>
    </row>
    <row r="147" spans="6:10" s="5" customFormat="1" x14ac:dyDescent="0.2">
      <c r="F147"/>
      <c r="G147"/>
      <c r="H147"/>
      <c r="I147"/>
      <c r="J147"/>
    </row>
    <row r="148" spans="6:10" s="5" customFormat="1" x14ac:dyDescent="0.2">
      <c r="F148"/>
      <c r="G148"/>
      <c r="H148"/>
      <c r="I148"/>
      <c r="J148"/>
    </row>
    <row r="149" spans="6:10" s="5" customFormat="1" x14ac:dyDescent="0.2">
      <c r="F149"/>
      <c r="G149"/>
      <c r="H149"/>
      <c r="I149"/>
      <c r="J149"/>
    </row>
    <row r="150" spans="6:10" s="5" customFormat="1" x14ac:dyDescent="0.2">
      <c r="F150"/>
      <c r="G150"/>
      <c r="H150"/>
      <c r="I150"/>
      <c r="J150"/>
    </row>
    <row r="151" spans="6:10" s="5" customFormat="1" x14ac:dyDescent="0.2">
      <c r="F151"/>
      <c r="G151"/>
      <c r="H151"/>
      <c r="I151"/>
      <c r="J151"/>
    </row>
    <row r="152" spans="6:10" s="5" customFormat="1" x14ac:dyDescent="0.2">
      <c r="F152"/>
      <c r="G152"/>
      <c r="H152"/>
      <c r="I152"/>
      <c r="J152"/>
    </row>
    <row r="153" spans="6:10" s="5" customFormat="1" x14ac:dyDescent="0.2">
      <c r="F153"/>
      <c r="G153"/>
      <c r="H153"/>
      <c r="I153"/>
      <c r="J153"/>
    </row>
    <row r="154" spans="6:10" s="5" customFormat="1" x14ac:dyDescent="0.2">
      <c r="F154"/>
      <c r="G154"/>
      <c r="H154"/>
      <c r="I154"/>
      <c r="J154"/>
    </row>
    <row r="155" spans="6:10" s="5" customFormat="1" x14ac:dyDescent="0.2">
      <c r="F155"/>
      <c r="G155"/>
      <c r="H155"/>
      <c r="I155"/>
      <c r="J155"/>
    </row>
    <row r="156" spans="6:10" s="5" customFormat="1" x14ac:dyDescent="0.2">
      <c r="F156"/>
      <c r="G156"/>
      <c r="H156"/>
      <c r="I156"/>
      <c r="J156"/>
    </row>
    <row r="157" spans="6:10" s="5" customFormat="1" x14ac:dyDescent="0.2">
      <c r="F157"/>
      <c r="G157"/>
      <c r="H157"/>
      <c r="I157"/>
      <c r="J157"/>
    </row>
    <row r="158" spans="6:10" s="5" customFormat="1" x14ac:dyDescent="0.2">
      <c r="F158"/>
      <c r="G158"/>
      <c r="H158"/>
      <c r="I158"/>
      <c r="J158"/>
    </row>
    <row r="159" spans="6:10" s="5" customFormat="1" x14ac:dyDescent="0.2">
      <c r="F159"/>
      <c r="G159"/>
      <c r="H159"/>
      <c r="I159"/>
      <c r="J159"/>
    </row>
    <row r="160" spans="6:10" s="5" customFormat="1" x14ac:dyDescent="0.2">
      <c r="F160"/>
      <c r="G160"/>
      <c r="H160"/>
      <c r="I160"/>
      <c r="J160"/>
    </row>
    <row r="161" spans="6:10" s="5" customFormat="1" x14ac:dyDescent="0.2">
      <c r="F161"/>
      <c r="G161"/>
      <c r="H161"/>
      <c r="I161"/>
      <c r="J161"/>
    </row>
    <row r="162" spans="6:10" s="5" customFormat="1" x14ac:dyDescent="0.2">
      <c r="F162"/>
      <c r="G162"/>
      <c r="H162"/>
      <c r="I162"/>
      <c r="J162"/>
    </row>
    <row r="163" spans="6:10" s="5" customFormat="1" x14ac:dyDescent="0.2">
      <c r="F163"/>
      <c r="G163"/>
      <c r="H163"/>
      <c r="I163"/>
      <c r="J163"/>
    </row>
    <row r="164" spans="6:10" s="5" customFormat="1" x14ac:dyDescent="0.2">
      <c r="F164"/>
      <c r="G164"/>
      <c r="H164"/>
      <c r="I164"/>
      <c r="J164"/>
    </row>
    <row r="165" spans="6:10" s="5" customFormat="1" x14ac:dyDescent="0.2">
      <c r="F165"/>
      <c r="G165"/>
      <c r="H165"/>
      <c r="I165"/>
      <c r="J165"/>
    </row>
    <row r="166" spans="6:10" s="5" customFormat="1" x14ac:dyDescent="0.2">
      <c r="F166"/>
      <c r="G166"/>
      <c r="H166"/>
      <c r="I166"/>
      <c r="J166"/>
    </row>
    <row r="167" spans="6:10" s="5" customFormat="1" x14ac:dyDescent="0.2">
      <c r="F167"/>
      <c r="G167"/>
      <c r="H167"/>
      <c r="I167"/>
      <c r="J167"/>
    </row>
    <row r="168" spans="6:10" s="5" customFormat="1" x14ac:dyDescent="0.2">
      <c r="F168"/>
      <c r="G168"/>
      <c r="H168"/>
      <c r="I168"/>
      <c r="J168"/>
    </row>
    <row r="169" spans="6:10" s="5" customFormat="1" x14ac:dyDescent="0.2">
      <c r="F169"/>
      <c r="G169"/>
      <c r="H169"/>
      <c r="I169"/>
      <c r="J169"/>
    </row>
    <row r="170" spans="6:10" s="5" customFormat="1" x14ac:dyDescent="0.2">
      <c r="F170"/>
      <c r="G170"/>
      <c r="H170"/>
      <c r="I170"/>
      <c r="J170"/>
    </row>
    <row r="171" spans="6:10" s="5" customFormat="1" x14ac:dyDescent="0.2">
      <c r="F171"/>
      <c r="G171"/>
      <c r="H171"/>
      <c r="I171"/>
      <c r="J171"/>
    </row>
    <row r="172" spans="6:10" s="5" customFormat="1" x14ac:dyDescent="0.2">
      <c r="F172"/>
      <c r="G172"/>
      <c r="H172"/>
      <c r="I172"/>
      <c r="J172"/>
    </row>
    <row r="173" spans="6:10" s="5" customFormat="1" x14ac:dyDescent="0.2">
      <c r="F173"/>
      <c r="G173"/>
      <c r="H173"/>
      <c r="I173"/>
      <c r="J173"/>
    </row>
    <row r="174" spans="6:10" s="5" customFormat="1" x14ac:dyDescent="0.2">
      <c r="F174"/>
      <c r="G174"/>
      <c r="H174"/>
      <c r="I174"/>
      <c r="J174"/>
    </row>
    <row r="175" spans="6:10" s="5" customFormat="1" x14ac:dyDescent="0.2">
      <c r="F175"/>
      <c r="G175"/>
      <c r="H175"/>
      <c r="I175"/>
      <c r="J175"/>
    </row>
    <row r="176" spans="6:10" s="5" customFormat="1" x14ac:dyDescent="0.2">
      <c r="F176"/>
      <c r="G176"/>
      <c r="H176"/>
      <c r="I176"/>
      <c r="J176"/>
    </row>
    <row r="177" spans="6:10" s="5" customFormat="1" x14ac:dyDescent="0.2">
      <c r="F177"/>
      <c r="G177"/>
      <c r="H177"/>
      <c r="I177"/>
      <c r="J177"/>
    </row>
    <row r="178" spans="6:10" s="5" customFormat="1" x14ac:dyDescent="0.2">
      <c r="F178"/>
      <c r="G178"/>
      <c r="H178"/>
      <c r="I178"/>
      <c r="J178"/>
    </row>
    <row r="179" spans="6:10" s="5" customFormat="1" x14ac:dyDescent="0.2">
      <c r="F179"/>
      <c r="G179"/>
      <c r="H179"/>
      <c r="I179"/>
      <c r="J179"/>
    </row>
    <row r="180" spans="6:10" s="5" customFormat="1" x14ac:dyDescent="0.2">
      <c r="F180"/>
      <c r="G180"/>
      <c r="H180"/>
      <c r="I180"/>
      <c r="J180"/>
    </row>
    <row r="181" spans="6:10" s="5" customFormat="1" x14ac:dyDescent="0.2">
      <c r="F181"/>
      <c r="G181"/>
      <c r="H181"/>
      <c r="I181"/>
      <c r="J181"/>
    </row>
    <row r="182" spans="6:10" s="5" customFormat="1" x14ac:dyDescent="0.2">
      <c r="F182"/>
      <c r="G182"/>
      <c r="H182"/>
      <c r="I182"/>
      <c r="J182"/>
    </row>
    <row r="183" spans="6:10" s="5" customFormat="1" x14ac:dyDescent="0.2">
      <c r="F183"/>
      <c r="G183"/>
      <c r="H183"/>
      <c r="I183"/>
      <c r="J183"/>
    </row>
    <row r="184" spans="6:10" s="5" customFormat="1" x14ac:dyDescent="0.2">
      <c r="F184"/>
      <c r="G184"/>
      <c r="H184"/>
      <c r="I184"/>
      <c r="J184"/>
    </row>
    <row r="185" spans="6:10" s="5" customFormat="1" x14ac:dyDescent="0.2">
      <c r="F185"/>
      <c r="G185"/>
      <c r="H185"/>
      <c r="I185"/>
      <c r="J185"/>
    </row>
    <row r="186" spans="6:10" s="5" customFormat="1" x14ac:dyDescent="0.2">
      <c r="F186"/>
      <c r="G186"/>
      <c r="H186"/>
      <c r="I186"/>
      <c r="J186"/>
    </row>
    <row r="187" spans="6:10" s="5" customFormat="1" x14ac:dyDescent="0.2">
      <c r="F187"/>
      <c r="G187"/>
      <c r="H187"/>
      <c r="I187"/>
      <c r="J187"/>
    </row>
    <row r="188" spans="6:10" s="5" customFormat="1" x14ac:dyDescent="0.2">
      <c r="F188"/>
      <c r="G188"/>
      <c r="H188"/>
      <c r="I188"/>
      <c r="J188"/>
    </row>
    <row r="189" spans="6:10" s="5" customFormat="1" x14ac:dyDescent="0.2">
      <c r="F189"/>
      <c r="G189"/>
      <c r="H189"/>
      <c r="I189"/>
      <c r="J189"/>
    </row>
    <row r="190" spans="6:10" s="5" customFormat="1" x14ac:dyDescent="0.2">
      <c r="F190"/>
      <c r="G190"/>
      <c r="H190"/>
      <c r="I190"/>
      <c r="J190"/>
    </row>
    <row r="191" spans="6:10" s="5" customFormat="1" x14ac:dyDescent="0.2">
      <c r="F191"/>
      <c r="G191"/>
      <c r="H191"/>
      <c r="I191"/>
      <c r="J191"/>
    </row>
    <row r="192" spans="6:10" s="5" customFormat="1" x14ac:dyDescent="0.2">
      <c r="F192"/>
      <c r="G192"/>
      <c r="H192"/>
      <c r="I192"/>
      <c r="J192"/>
    </row>
    <row r="193" spans="6:10" s="5" customFormat="1" x14ac:dyDescent="0.2">
      <c r="F193"/>
      <c r="G193"/>
      <c r="H193"/>
      <c r="I193"/>
      <c r="J193"/>
    </row>
    <row r="194" spans="6:10" s="5" customFormat="1" x14ac:dyDescent="0.2">
      <c r="F194"/>
      <c r="G194"/>
      <c r="H194"/>
      <c r="I194"/>
      <c r="J194"/>
    </row>
    <row r="195" spans="6:10" s="5" customFormat="1" x14ac:dyDescent="0.2">
      <c r="F195"/>
      <c r="G195"/>
      <c r="H195"/>
      <c r="I195"/>
      <c r="J195"/>
    </row>
    <row r="196" spans="6:10" s="5" customFormat="1" x14ac:dyDescent="0.2">
      <c r="F196"/>
      <c r="G196"/>
      <c r="H196"/>
      <c r="I196"/>
      <c r="J196"/>
    </row>
    <row r="197" spans="6:10" s="5" customFormat="1" x14ac:dyDescent="0.2">
      <c r="F197"/>
      <c r="G197"/>
      <c r="H197"/>
      <c r="I197"/>
      <c r="J197"/>
    </row>
    <row r="198" spans="6:10" s="5" customFormat="1" x14ac:dyDescent="0.2">
      <c r="F198"/>
      <c r="G198"/>
      <c r="H198"/>
      <c r="I198"/>
      <c r="J198"/>
    </row>
    <row r="199" spans="6:10" s="5" customFormat="1" x14ac:dyDescent="0.2">
      <c r="F199"/>
      <c r="G199"/>
      <c r="H199"/>
      <c r="I199"/>
      <c r="J199"/>
    </row>
    <row r="200" spans="6:10" s="5" customFormat="1" x14ac:dyDescent="0.2">
      <c r="F200"/>
      <c r="G200"/>
      <c r="H200"/>
      <c r="I200"/>
      <c r="J200"/>
    </row>
    <row r="201" spans="6:10" s="5" customFormat="1" x14ac:dyDescent="0.2">
      <c r="F201"/>
      <c r="G201"/>
      <c r="H201"/>
      <c r="I201"/>
      <c r="J201"/>
    </row>
    <row r="202" spans="6:10" s="5" customFormat="1" x14ac:dyDescent="0.2">
      <c r="F202"/>
      <c r="G202"/>
      <c r="H202"/>
      <c r="I202"/>
      <c r="J202"/>
    </row>
    <row r="203" spans="6:10" s="5" customFormat="1" x14ac:dyDescent="0.2">
      <c r="F203"/>
      <c r="G203"/>
      <c r="H203"/>
      <c r="I203"/>
      <c r="J203"/>
    </row>
    <row r="204" spans="6:10" s="5" customFormat="1" x14ac:dyDescent="0.2">
      <c r="F204"/>
      <c r="G204"/>
      <c r="H204"/>
      <c r="I204"/>
      <c r="J204"/>
    </row>
    <row r="205" spans="6:10" s="5" customFormat="1" x14ac:dyDescent="0.2">
      <c r="F205"/>
      <c r="G205"/>
      <c r="H205"/>
      <c r="I205"/>
      <c r="J205"/>
    </row>
    <row r="206" spans="6:10" s="5" customFormat="1" x14ac:dyDescent="0.2">
      <c r="F206"/>
      <c r="G206"/>
      <c r="H206"/>
      <c r="I206"/>
      <c r="J206"/>
    </row>
    <row r="207" spans="6:10" s="5" customFormat="1" x14ac:dyDescent="0.2">
      <c r="F207"/>
      <c r="G207"/>
      <c r="H207"/>
      <c r="I207"/>
      <c r="J207"/>
    </row>
    <row r="208" spans="6:10" s="5" customFormat="1" x14ac:dyDescent="0.2">
      <c r="F208"/>
      <c r="G208"/>
      <c r="H208"/>
      <c r="I208"/>
      <c r="J208"/>
    </row>
    <row r="209" spans="6:10" s="5" customFormat="1" x14ac:dyDescent="0.2">
      <c r="F209"/>
      <c r="G209"/>
      <c r="H209"/>
      <c r="I209"/>
      <c r="J209"/>
    </row>
    <row r="210" spans="6:10" s="5" customFormat="1" x14ac:dyDescent="0.2">
      <c r="F210"/>
      <c r="G210"/>
      <c r="H210"/>
      <c r="I210"/>
      <c r="J210"/>
    </row>
    <row r="211" spans="6:10" s="5" customFormat="1" x14ac:dyDescent="0.2">
      <c r="F211"/>
      <c r="G211"/>
      <c r="H211"/>
      <c r="I211"/>
      <c r="J211"/>
    </row>
    <row r="212" spans="6:10" s="5" customFormat="1" x14ac:dyDescent="0.2">
      <c r="F212"/>
      <c r="G212"/>
      <c r="H212"/>
      <c r="I212"/>
      <c r="J212"/>
    </row>
    <row r="213" spans="6:10" s="5" customFormat="1" x14ac:dyDescent="0.2">
      <c r="F213"/>
      <c r="G213"/>
      <c r="H213"/>
      <c r="I213"/>
      <c r="J213"/>
    </row>
    <row r="214" spans="6:10" s="5" customFormat="1" x14ac:dyDescent="0.2">
      <c r="F214"/>
      <c r="G214"/>
      <c r="H214"/>
      <c r="I214"/>
      <c r="J214"/>
    </row>
    <row r="215" spans="6:10" s="5" customFormat="1" x14ac:dyDescent="0.2">
      <c r="F215"/>
      <c r="G215"/>
      <c r="H215"/>
      <c r="I215"/>
      <c r="J215"/>
    </row>
    <row r="216" spans="6:10" s="5" customFormat="1" x14ac:dyDescent="0.2">
      <c r="F216"/>
      <c r="G216"/>
      <c r="H216"/>
      <c r="I216"/>
      <c r="J216"/>
    </row>
    <row r="217" spans="6:10" s="5" customFormat="1" x14ac:dyDescent="0.2">
      <c r="F217"/>
      <c r="G217"/>
      <c r="H217"/>
      <c r="I217"/>
      <c r="J217"/>
    </row>
    <row r="218" spans="6:10" s="5" customFormat="1" x14ac:dyDescent="0.2">
      <c r="F218"/>
      <c r="G218"/>
      <c r="H218"/>
      <c r="I218"/>
      <c r="J218"/>
    </row>
    <row r="219" spans="6:10" s="5" customFormat="1" x14ac:dyDescent="0.2">
      <c r="F219"/>
      <c r="G219"/>
      <c r="H219"/>
      <c r="I219"/>
      <c r="J219"/>
    </row>
    <row r="220" spans="6:10" s="5" customFormat="1" x14ac:dyDescent="0.2">
      <c r="F220"/>
      <c r="G220"/>
      <c r="H220"/>
      <c r="I220"/>
      <c r="J220"/>
    </row>
    <row r="221" spans="6:10" s="5" customFormat="1" x14ac:dyDescent="0.2">
      <c r="F221"/>
      <c r="G221"/>
      <c r="H221"/>
      <c r="I221"/>
      <c r="J221"/>
    </row>
    <row r="222" spans="6:10" s="5" customFormat="1" x14ac:dyDescent="0.2">
      <c r="F222"/>
      <c r="G222"/>
      <c r="H222"/>
      <c r="I222"/>
      <c r="J222"/>
    </row>
    <row r="223" spans="6:10" s="5" customFormat="1" x14ac:dyDescent="0.2">
      <c r="F223"/>
      <c r="G223"/>
      <c r="H223"/>
      <c r="I223"/>
      <c r="J223"/>
    </row>
    <row r="224" spans="6:10" s="5" customFormat="1" x14ac:dyDescent="0.2">
      <c r="F224"/>
      <c r="G224"/>
      <c r="H224"/>
      <c r="I224"/>
      <c r="J224"/>
    </row>
    <row r="225" spans="6:10" s="5" customFormat="1" x14ac:dyDescent="0.2">
      <c r="F225"/>
      <c r="G225"/>
      <c r="H225"/>
      <c r="I225"/>
      <c r="J225"/>
    </row>
    <row r="226" spans="6:10" s="5" customFormat="1" x14ac:dyDescent="0.2">
      <c r="F226"/>
      <c r="G226"/>
      <c r="H226"/>
      <c r="I226"/>
      <c r="J226"/>
    </row>
    <row r="227" spans="6:10" s="5" customFormat="1" x14ac:dyDescent="0.2">
      <c r="F227"/>
      <c r="G227"/>
      <c r="H227"/>
      <c r="I227"/>
      <c r="J227"/>
    </row>
    <row r="228" spans="6:10" s="5" customFormat="1" x14ac:dyDescent="0.2">
      <c r="F228"/>
      <c r="G228"/>
      <c r="H228"/>
      <c r="I228"/>
      <c r="J228"/>
    </row>
    <row r="229" spans="6:10" s="5" customFormat="1" x14ac:dyDescent="0.2">
      <c r="F229"/>
      <c r="G229"/>
      <c r="H229"/>
      <c r="I229"/>
      <c r="J229"/>
    </row>
    <row r="230" spans="6:10" s="5" customFormat="1" x14ac:dyDescent="0.2">
      <c r="F230"/>
      <c r="G230"/>
      <c r="H230"/>
      <c r="I230"/>
      <c r="J230"/>
    </row>
  </sheetData>
  <printOptions gridLines="1"/>
  <pageMargins left="0.35433070866141736" right="3.6111111111111112" top="0.7155555555555555" bottom="0.39370078740157483" header="0.31496062992125984" footer="0.15748031496062992"/>
  <pageSetup scale="92" fitToHeight="3" orientation="portrait" horizontalDpi="4294967292" verticalDpi="4294967292" r:id="rId1"/>
  <headerFooter>
    <oddHeader>&amp;LBC Randonneurs
Event 5458&amp;C1200km Brevet
Van Isle DAY 1&amp;R20 Jun 2024.    .</oddHeader>
    <oddFooter>&amp;L&amp;"Calibri,Regular"&amp;10&amp;K000000Rev: 11 Jun 24&amp;R&amp;"Calibri,Regular"&amp;10&amp;K000000Page &amp;P       .</oddFooter>
  </headerFooter>
  <rowBreaks count="2" manualBreakCount="2">
    <brk id="44" max="3" man="1"/>
    <brk id="8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21244-2A04-F246-9826-83EB43EA6498}">
  <dimension ref="A1:G144"/>
  <sheetViews>
    <sheetView zoomScale="150" zoomScaleNormal="150" zoomScaleSheetLayoutView="100" zoomScalePageLayoutView="161" workbookViewId="0"/>
  </sheetViews>
  <sheetFormatPr baseColWidth="10" defaultColWidth="9.1640625" defaultRowHeight="15" x14ac:dyDescent="0.2"/>
  <cols>
    <col min="1" max="1" width="6.1640625" style="28" customWidth="1"/>
    <col min="2" max="2" width="5.6640625" style="7" customWidth="1"/>
    <col min="3" max="3" width="4.6640625" style="7" customWidth="1"/>
    <col min="4" max="4" width="40.33203125" style="7" bestFit="1" customWidth="1"/>
    <col min="5" max="5" width="5.1640625" style="10" bestFit="1" customWidth="1"/>
    <col min="6" max="7" width="9.1640625" style="5"/>
    <col min="8" max="16384" width="9.1640625" style="7"/>
  </cols>
  <sheetData>
    <row r="1" spans="1:5" ht="46" x14ac:dyDescent="0.2">
      <c r="A1" s="43" t="s">
        <v>95</v>
      </c>
      <c r="B1" s="42" t="s">
        <v>94</v>
      </c>
      <c r="C1" s="2" t="s">
        <v>1</v>
      </c>
      <c r="D1" s="3" t="s">
        <v>6</v>
      </c>
      <c r="E1" s="4" t="s">
        <v>2</v>
      </c>
    </row>
    <row r="2" spans="1:5" ht="42" x14ac:dyDescent="0.2">
      <c r="A2" s="38">
        <f>'Route Day 1'!A115</f>
        <v>389.9</v>
      </c>
      <c r="B2" s="37">
        <v>0</v>
      </c>
      <c r="C2" s="11"/>
      <c r="D2" s="9" t="s">
        <v>115</v>
      </c>
      <c r="E2" s="14"/>
    </row>
    <row r="3" spans="1:5" ht="16" x14ac:dyDescent="0.2">
      <c r="A3" s="34">
        <f t="shared" ref="A3:A33" si="0">A$2+B3</f>
        <v>389.9</v>
      </c>
      <c r="B3" s="33">
        <v>0</v>
      </c>
      <c r="C3" s="12" t="s">
        <v>4</v>
      </c>
      <c r="D3" s="12" t="s">
        <v>93</v>
      </c>
      <c r="E3" s="18">
        <f t="shared" ref="E3:E18" si="1">B4-B3</f>
        <v>0.3</v>
      </c>
    </row>
    <row r="4" spans="1:5" ht="16" x14ac:dyDescent="0.2">
      <c r="A4" s="34">
        <f t="shared" si="0"/>
        <v>390.2</v>
      </c>
      <c r="B4" s="33">
        <v>0.3</v>
      </c>
      <c r="C4" s="12" t="s">
        <v>4</v>
      </c>
      <c r="D4" s="12" t="s">
        <v>92</v>
      </c>
      <c r="E4" s="18">
        <f t="shared" si="1"/>
        <v>0.8</v>
      </c>
    </row>
    <row r="5" spans="1:5" ht="16" x14ac:dyDescent="0.2">
      <c r="A5" s="34">
        <f t="shared" si="0"/>
        <v>391</v>
      </c>
      <c r="B5" s="33">
        <v>1.1000000000000001</v>
      </c>
      <c r="C5" s="12" t="s">
        <v>4</v>
      </c>
      <c r="D5" s="12" t="s">
        <v>91</v>
      </c>
      <c r="E5" s="18">
        <f t="shared" si="1"/>
        <v>0.29999999999999982</v>
      </c>
    </row>
    <row r="6" spans="1:5" ht="16" x14ac:dyDescent="0.2">
      <c r="A6" s="34">
        <f t="shared" si="0"/>
        <v>391.29999999999995</v>
      </c>
      <c r="B6" s="33">
        <v>1.4</v>
      </c>
      <c r="C6" s="12" t="s">
        <v>5</v>
      </c>
      <c r="D6" s="12" t="s">
        <v>90</v>
      </c>
      <c r="E6" s="18">
        <f t="shared" si="1"/>
        <v>0.70000000000000018</v>
      </c>
    </row>
    <row r="7" spans="1:5" ht="16" x14ac:dyDescent="0.2">
      <c r="A7" s="34">
        <f t="shared" si="0"/>
        <v>392</v>
      </c>
      <c r="B7" s="33">
        <v>2.1</v>
      </c>
      <c r="C7" s="12" t="s">
        <v>4</v>
      </c>
      <c r="D7" s="12" t="s">
        <v>89</v>
      </c>
      <c r="E7" s="18">
        <f t="shared" si="1"/>
        <v>0.5</v>
      </c>
    </row>
    <row r="8" spans="1:5" ht="16" x14ac:dyDescent="0.2">
      <c r="A8" s="34">
        <f t="shared" si="0"/>
        <v>392.5</v>
      </c>
      <c r="B8" s="33">
        <v>2.6</v>
      </c>
      <c r="C8" s="12" t="s">
        <v>5</v>
      </c>
      <c r="D8" s="12" t="s">
        <v>88</v>
      </c>
      <c r="E8" s="18">
        <f t="shared" si="1"/>
        <v>3.3000000000000003</v>
      </c>
    </row>
    <row r="9" spans="1:5" ht="16" x14ac:dyDescent="0.2">
      <c r="A9" s="34">
        <f t="shared" si="0"/>
        <v>395.79999999999995</v>
      </c>
      <c r="B9" s="33">
        <v>5.9</v>
      </c>
      <c r="C9" s="12" t="s">
        <v>5</v>
      </c>
      <c r="D9" s="12" t="s">
        <v>243</v>
      </c>
      <c r="E9" s="18">
        <f t="shared" si="1"/>
        <v>2</v>
      </c>
    </row>
    <row r="10" spans="1:5" ht="16" x14ac:dyDescent="0.2">
      <c r="A10" s="34">
        <f t="shared" si="0"/>
        <v>397.79999999999995</v>
      </c>
      <c r="B10" s="33">
        <v>7.9</v>
      </c>
      <c r="C10" s="12" t="s">
        <v>3</v>
      </c>
      <c r="D10" s="12" t="s">
        <v>209</v>
      </c>
      <c r="E10" s="18">
        <f t="shared" si="1"/>
        <v>37.200000000000003</v>
      </c>
    </row>
    <row r="11" spans="1:5" ht="16" x14ac:dyDescent="0.2">
      <c r="A11" s="34">
        <f t="shared" si="0"/>
        <v>435</v>
      </c>
      <c r="B11" s="33">
        <v>45.1</v>
      </c>
      <c r="C11" s="12" t="s">
        <v>5</v>
      </c>
      <c r="D11" s="12" t="s">
        <v>87</v>
      </c>
      <c r="E11" s="18">
        <f t="shared" si="1"/>
        <v>2</v>
      </c>
    </row>
    <row r="12" spans="1:5" ht="16" x14ac:dyDescent="0.2">
      <c r="A12" s="36">
        <f t="shared" si="0"/>
        <v>437</v>
      </c>
      <c r="B12" s="35">
        <v>47.1</v>
      </c>
      <c r="C12" s="27"/>
      <c r="D12" s="27" t="s">
        <v>86</v>
      </c>
      <c r="E12" s="26">
        <f t="shared" si="1"/>
        <v>2.8999999999999986</v>
      </c>
    </row>
    <row r="13" spans="1:5" ht="16" x14ac:dyDescent="0.2">
      <c r="A13" s="34">
        <f t="shared" si="0"/>
        <v>439.9</v>
      </c>
      <c r="B13" s="33">
        <v>50</v>
      </c>
      <c r="C13" s="12" t="s">
        <v>3</v>
      </c>
      <c r="D13" s="12" t="s">
        <v>85</v>
      </c>
      <c r="E13" s="18">
        <f t="shared" si="1"/>
        <v>2.8999999999999986</v>
      </c>
    </row>
    <row r="14" spans="1:5" ht="16" x14ac:dyDescent="0.2">
      <c r="A14" s="34">
        <f t="shared" si="0"/>
        <v>442.79999999999995</v>
      </c>
      <c r="B14" s="33">
        <v>52.9</v>
      </c>
      <c r="C14" s="12" t="s">
        <v>3</v>
      </c>
      <c r="D14" s="12" t="s">
        <v>84</v>
      </c>
      <c r="E14" s="18">
        <f t="shared" si="1"/>
        <v>3</v>
      </c>
    </row>
    <row r="15" spans="1:5" ht="16" x14ac:dyDescent="0.2">
      <c r="A15" s="36">
        <f t="shared" si="0"/>
        <v>445.79999999999995</v>
      </c>
      <c r="B15" s="35">
        <v>55.9</v>
      </c>
      <c r="C15" s="27"/>
      <c r="D15" s="27" t="s">
        <v>232</v>
      </c>
      <c r="E15" s="26">
        <f t="shared" si="1"/>
        <v>23.1</v>
      </c>
    </row>
    <row r="16" spans="1:5" ht="16" x14ac:dyDescent="0.2">
      <c r="A16" s="36">
        <f t="shared" si="0"/>
        <v>468.9</v>
      </c>
      <c r="B16" s="35">
        <v>79</v>
      </c>
      <c r="C16" s="27"/>
      <c r="D16" s="27" t="s">
        <v>233</v>
      </c>
      <c r="E16" s="26">
        <f t="shared" si="1"/>
        <v>37.599999999999994</v>
      </c>
    </row>
    <row r="17" spans="1:7" ht="16" x14ac:dyDescent="0.2">
      <c r="A17" s="34">
        <f t="shared" si="0"/>
        <v>506.5</v>
      </c>
      <c r="B17" s="33">
        <v>116.6</v>
      </c>
      <c r="C17" s="12" t="s">
        <v>3</v>
      </c>
      <c r="D17" s="12" t="s">
        <v>83</v>
      </c>
      <c r="E17" s="18">
        <f t="shared" si="1"/>
        <v>1</v>
      </c>
    </row>
    <row r="18" spans="1:7" ht="16" x14ac:dyDescent="0.2">
      <c r="A18" s="36">
        <f t="shared" si="0"/>
        <v>507.5</v>
      </c>
      <c r="B18" s="35">
        <v>117.6</v>
      </c>
      <c r="C18" s="27"/>
      <c r="D18" s="27" t="s">
        <v>234</v>
      </c>
      <c r="E18" s="26">
        <f t="shared" si="1"/>
        <v>11.300000000000011</v>
      </c>
    </row>
    <row r="19" spans="1:7" ht="42" x14ac:dyDescent="0.2">
      <c r="A19" s="38">
        <f t="shared" si="0"/>
        <v>518.79999999999995</v>
      </c>
      <c r="B19" s="37">
        <v>128.9</v>
      </c>
      <c r="C19" s="11"/>
      <c r="D19" s="9" t="s">
        <v>116</v>
      </c>
      <c r="E19" s="14"/>
    </row>
    <row r="20" spans="1:7" ht="16" x14ac:dyDescent="0.2">
      <c r="A20" s="34">
        <f t="shared" si="0"/>
        <v>518.79999999999995</v>
      </c>
      <c r="B20" s="33">
        <v>128.9</v>
      </c>
      <c r="C20" s="12" t="s">
        <v>82</v>
      </c>
      <c r="D20" s="12" t="s">
        <v>81</v>
      </c>
      <c r="E20" s="18">
        <f t="shared" ref="E20:E26" si="2">B21-B20</f>
        <v>1.5999999999999943</v>
      </c>
    </row>
    <row r="21" spans="1:7" ht="16" x14ac:dyDescent="0.2">
      <c r="A21" s="34">
        <f t="shared" si="0"/>
        <v>520.4</v>
      </c>
      <c r="B21" s="33">
        <v>130.5</v>
      </c>
      <c r="C21" s="16" t="s">
        <v>220</v>
      </c>
      <c r="D21" s="15" t="s">
        <v>235</v>
      </c>
      <c r="E21" s="18">
        <f t="shared" si="2"/>
        <v>1.0999999999999943</v>
      </c>
      <c r="G21" s="8"/>
    </row>
    <row r="22" spans="1:7" ht="16" x14ac:dyDescent="0.2">
      <c r="A22" s="34">
        <f t="shared" si="0"/>
        <v>521.5</v>
      </c>
      <c r="B22" s="33">
        <v>131.6</v>
      </c>
      <c r="C22" s="12" t="s">
        <v>3</v>
      </c>
      <c r="D22" s="12" t="s">
        <v>80</v>
      </c>
      <c r="E22" s="18">
        <f t="shared" si="2"/>
        <v>8.5999999999999943</v>
      </c>
    </row>
    <row r="23" spans="1:7" ht="16" x14ac:dyDescent="0.2">
      <c r="A23" s="36">
        <f t="shared" si="0"/>
        <v>530.09999999999991</v>
      </c>
      <c r="B23" s="35">
        <v>140.19999999999999</v>
      </c>
      <c r="C23" s="27"/>
      <c r="D23" s="27" t="s">
        <v>79</v>
      </c>
      <c r="E23" s="26">
        <f t="shared" si="2"/>
        <v>1.1000000000000227</v>
      </c>
    </row>
    <row r="24" spans="1:7" ht="16" x14ac:dyDescent="0.2">
      <c r="A24" s="36">
        <f t="shared" si="0"/>
        <v>531.20000000000005</v>
      </c>
      <c r="B24" s="35">
        <v>141.30000000000001</v>
      </c>
      <c r="C24" s="27"/>
      <c r="D24" s="27" t="s">
        <v>78</v>
      </c>
      <c r="E24" s="26">
        <f t="shared" si="2"/>
        <v>0</v>
      </c>
    </row>
    <row r="25" spans="1:7" ht="16" x14ac:dyDescent="0.2">
      <c r="A25" s="34">
        <f t="shared" si="0"/>
        <v>531.20000000000005</v>
      </c>
      <c r="B25" s="33">
        <v>141.30000000000001</v>
      </c>
      <c r="C25" s="12" t="s">
        <v>3</v>
      </c>
      <c r="D25" s="12" t="s">
        <v>77</v>
      </c>
      <c r="E25" s="18">
        <f t="shared" si="2"/>
        <v>58.899999999999977</v>
      </c>
    </row>
    <row r="26" spans="1:7" ht="16" x14ac:dyDescent="0.2">
      <c r="A26" s="34">
        <f t="shared" si="0"/>
        <v>590.09999999999991</v>
      </c>
      <c r="B26" s="33">
        <v>200.2</v>
      </c>
      <c r="C26" s="12" t="s">
        <v>4</v>
      </c>
      <c r="D26" s="12" t="s">
        <v>27</v>
      </c>
      <c r="E26" s="18">
        <f t="shared" si="2"/>
        <v>0.10000000000002274</v>
      </c>
    </row>
    <row r="27" spans="1:7" ht="42" x14ac:dyDescent="0.2">
      <c r="A27" s="38">
        <f t="shared" si="0"/>
        <v>590.20000000000005</v>
      </c>
      <c r="B27" s="37">
        <v>200.3</v>
      </c>
      <c r="C27" s="11"/>
      <c r="D27" s="9" t="s">
        <v>117</v>
      </c>
      <c r="E27" s="14"/>
    </row>
    <row r="28" spans="1:7" ht="16" x14ac:dyDescent="0.2">
      <c r="A28" s="34">
        <f t="shared" si="0"/>
        <v>590.20000000000005</v>
      </c>
      <c r="B28" s="33">
        <v>200.3</v>
      </c>
      <c r="C28" s="12" t="s">
        <v>4</v>
      </c>
      <c r="D28" s="12" t="s">
        <v>76</v>
      </c>
      <c r="E28" s="18">
        <f>B29-B28</f>
        <v>6.5</v>
      </c>
    </row>
    <row r="29" spans="1:7" ht="16" x14ac:dyDescent="0.2">
      <c r="A29" s="36">
        <f t="shared" si="0"/>
        <v>596.70000000000005</v>
      </c>
      <c r="B29" s="35">
        <v>206.8</v>
      </c>
      <c r="C29" s="27"/>
      <c r="D29" s="27" t="s">
        <v>100</v>
      </c>
      <c r="E29" s="26">
        <f t="shared" ref="E29:E31" si="3">B30-B29</f>
        <v>59.300000000000011</v>
      </c>
    </row>
    <row r="30" spans="1:7" ht="16" x14ac:dyDescent="0.2">
      <c r="A30" s="36">
        <f t="shared" si="0"/>
        <v>656</v>
      </c>
      <c r="B30" s="35">
        <v>266.10000000000002</v>
      </c>
      <c r="C30" s="27"/>
      <c r="D30" s="27" t="s">
        <v>236</v>
      </c>
      <c r="E30" s="26">
        <f t="shared" si="3"/>
        <v>35.199999999999989</v>
      </c>
    </row>
    <row r="31" spans="1:7" ht="16" x14ac:dyDescent="0.2">
      <c r="A31" s="34">
        <f t="shared" si="0"/>
        <v>691.2</v>
      </c>
      <c r="B31" s="33">
        <v>301.3</v>
      </c>
      <c r="C31" s="12" t="s">
        <v>3</v>
      </c>
      <c r="D31" s="12" t="s">
        <v>75</v>
      </c>
      <c r="E31" s="18">
        <f t="shared" si="3"/>
        <v>1.5999999999999659</v>
      </c>
    </row>
    <row r="32" spans="1:7" ht="16" x14ac:dyDescent="0.2">
      <c r="A32" s="34">
        <f t="shared" si="0"/>
        <v>692.8</v>
      </c>
      <c r="B32" s="33">
        <v>302.89999999999998</v>
      </c>
      <c r="C32" s="12" t="s">
        <v>3</v>
      </c>
      <c r="D32" s="12" t="s">
        <v>74</v>
      </c>
      <c r="E32" s="18">
        <f>B33-B32</f>
        <v>2.6000000000000227</v>
      </c>
    </row>
    <row r="33" spans="1:5" ht="43" thickBot="1" x14ac:dyDescent="0.25">
      <c r="A33" s="32">
        <f t="shared" si="0"/>
        <v>695.4</v>
      </c>
      <c r="B33" s="31">
        <v>305.5</v>
      </c>
      <c r="C33" s="30" t="s">
        <v>4</v>
      </c>
      <c r="D33" s="20" t="s">
        <v>118</v>
      </c>
      <c r="E33" s="21"/>
    </row>
    <row r="34" spans="1:5" s="5" customFormat="1" ht="13" x14ac:dyDescent="0.15">
      <c r="A34" s="29"/>
    </row>
    <row r="35" spans="1:5" s="5" customFormat="1" ht="13" x14ac:dyDescent="0.15">
      <c r="A35" s="29"/>
    </row>
    <row r="36" spans="1:5" s="5" customFormat="1" ht="13" x14ac:dyDescent="0.15">
      <c r="A36" s="29"/>
    </row>
    <row r="37" spans="1:5" s="5" customFormat="1" ht="13" x14ac:dyDescent="0.15">
      <c r="A37" s="29"/>
    </row>
    <row r="38" spans="1:5" s="5" customFormat="1" ht="13" x14ac:dyDescent="0.15">
      <c r="A38" s="29"/>
    </row>
    <row r="39" spans="1:5" s="5" customFormat="1" ht="13" x14ac:dyDescent="0.15">
      <c r="A39" s="29"/>
    </row>
    <row r="40" spans="1:5" s="5" customFormat="1" ht="13" x14ac:dyDescent="0.15">
      <c r="A40" s="29"/>
    </row>
    <row r="41" spans="1:5" s="5" customFormat="1" ht="13" x14ac:dyDescent="0.15">
      <c r="A41" s="29"/>
    </row>
    <row r="42" spans="1:5" s="5" customFormat="1" ht="13" x14ac:dyDescent="0.15">
      <c r="A42" s="29"/>
    </row>
    <row r="43" spans="1:5" s="5" customFormat="1" ht="13" x14ac:dyDescent="0.15">
      <c r="A43" s="29"/>
    </row>
    <row r="44" spans="1:5" s="5" customFormat="1" ht="13" x14ac:dyDescent="0.15">
      <c r="A44" s="29"/>
    </row>
    <row r="45" spans="1:5" s="5" customFormat="1" ht="13" x14ac:dyDescent="0.15">
      <c r="A45" s="29"/>
    </row>
    <row r="46" spans="1:5" s="5" customFormat="1" ht="13" x14ac:dyDescent="0.15">
      <c r="A46" s="29"/>
    </row>
    <row r="47" spans="1:5" s="5" customFormat="1" ht="13" x14ac:dyDescent="0.15">
      <c r="A47" s="29"/>
    </row>
    <row r="48" spans="1:5" s="5" customFormat="1" ht="13" x14ac:dyDescent="0.15">
      <c r="A48" s="29"/>
    </row>
    <row r="49" spans="1:1" s="5" customFormat="1" ht="13" x14ac:dyDescent="0.15">
      <c r="A49" s="29"/>
    </row>
    <row r="50" spans="1:1" s="5" customFormat="1" ht="13" x14ac:dyDescent="0.15">
      <c r="A50" s="29"/>
    </row>
    <row r="51" spans="1:1" s="5" customFormat="1" ht="13" x14ac:dyDescent="0.15">
      <c r="A51" s="29"/>
    </row>
    <row r="52" spans="1:1" s="5" customFormat="1" ht="13" x14ac:dyDescent="0.15">
      <c r="A52" s="29"/>
    </row>
    <row r="53" spans="1:1" s="5" customFormat="1" ht="13" x14ac:dyDescent="0.15">
      <c r="A53" s="29"/>
    </row>
    <row r="54" spans="1:1" s="5" customFormat="1" ht="13" x14ac:dyDescent="0.15">
      <c r="A54" s="29"/>
    </row>
    <row r="55" spans="1:1" s="5" customFormat="1" ht="13" x14ac:dyDescent="0.15">
      <c r="A55" s="29"/>
    </row>
    <row r="56" spans="1:1" s="5" customFormat="1" ht="13" x14ac:dyDescent="0.15">
      <c r="A56" s="29"/>
    </row>
    <row r="57" spans="1:1" s="5" customFormat="1" ht="13" x14ac:dyDescent="0.15">
      <c r="A57" s="29"/>
    </row>
    <row r="58" spans="1:1" s="5" customFormat="1" ht="13" x14ac:dyDescent="0.15">
      <c r="A58" s="29"/>
    </row>
    <row r="59" spans="1:1" s="5" customFormat="1" ht="13" x14ac:dyDescent="0.15">
      <c r="A59" s="29"/>
    </row>
    <row r="60" spans="1:1" s="5" customFormat="1" ht="13" x14ac:dyDescent="0.15">
      <c r="A60" s="29"/>
    </row>
    <row r="61" spans="1:1" s="5" customFormat="1" ht="13" x14ac:dyDescent="0.15">
      <c r="A61" s="29"/>
    </row>
    <row r="62" spans="1:1" s="5" customFormat="1" ht="13" x14ac:dyDescent="0.15">
      <c r="A62" s="29"/>
    </row>
    <row r="63" spans="1:1" s="5" customFormat="1" ht="13" x14ac:dyDescent="0.15">
      <c r="A63" s="29"/>
    </row>
    <row r="64" spans="1:1" s="5" customFormat="1" ht="13" x14ac:dyDescent="0.15">
      <c r="A64" s="29"/>
    </row>
    <row r="65" spans="1:1" s="5" customFormat="1" ht="13" x14ac:dyDescent="0.15">
      <c r="A65" s="29"/>
    </row>
    <row r="66" spans="1:1" s="5" customFormat="1" ht="13" x14ac:dyDescent="0.15">
      <c r="A66" s="29"/>
    </row>
    <row r="67" spans="1:1" s="5" customFormat="1" ht="13" x14ac:dyDescent="0.15">
      <c r="A67" s="29"/>
    </row>
    <row r="68" spans="1:1" s="5" customFormat="1" ht="13" x14ac:dyDescent="0.15">
      <c r="A68" s="29"/>
    </row>
    <row r="69" spans="1:1" s="5" customFormat="1" ht="13" x14ac:dyDescent="0.15">
      <c r="A69" s="29"/>
    </row>
    <row r="70" spans="1:1" s="5" customFormat="1" ht="13" x14ac:dyDescent="0.15">
      <c r="A70" s="29"/>
    </row>
    <row r="71" spans="1:1" s="5" customFormat="1" ht="13" x14ac:dyDescent="0.15">
      <c r="A71" s="29"/>
    </row>
    <row r="72" spans="1:1" s="5" customFormat="1" ht="13" x14ac:dyDescent="0.15">
      <c r="A72" s="29"/>
    </row>
    <row r="73" spans="1:1" s="5" customFormat="1" ht="13" x14ac:dyDescent="0.15">
      <c r="A73" s="29"/>
    </row>
    <row r="74" spans="1:1" s="5" customFormat="1" ht="13" x14ac:dyDescent="0.15">
      <c r="A74" s="29"/>
    </row>
    <row r="75" spans="1:1" s="5" customFormat="1" ht="13" x14ac:dyDescent="0.15">
      <c r="A75" s="29"/>
    </row>
    <row r="76" spans="1:1" s="5" customFormat="1" ht="13" x14ac:dyDescent="0.15">
      <c r="A76" s="29"/>
    </row>
    <row r="77" spans="1:1" s="5" customFormat="1" ht="13" x14ac:dyDescent="0.15">
      <c r="A77" s="29"/>
    </row>
    <row r="78" spans="1:1" s="5" customFormat="1" ht="13" x14ac:dyDescent="0.15">
      <c r="A78" s="29"/>
    </row>
    <row r="79" spans="1:1" s="5" customFormat="1" ht="13" x14ac:dyDescent="0.15">
      <c r="A79" s="29"/>
    </row>
    <row r="80" spans="1:1" s="5" customFormat="1" ht="13" x14ac:dyDescent="0.15">
      <c r="A80" s="29"/>
    </row>
    <row r="81" spans="1:1" s="5" customFormat="1" ht="13" x14ac:dyDescent="0.15">
      <c r="A81" s="29"/>
    </row>
    <row r="82" spans="1:1" s="5" customFormat="1" ht="13" x14ac:dyDescent="0.15">
      <c r="A82" s="29"/>
    </row>
    <row r="83" spans="1:1" s="5" customFormat="1" ht="13" x14ac:dyDescent="0.15">
      <c r="A83" s="29"/>
    </row>
    <row r="84" spans="1:1" s="5" customFormat="1" ht="13" x14ac:dyDescent="0.15">
      <c r="A84" s="29"/>
    </row>
    <row r="85" spans="1:1" s="5" customFormat="1" ht="13" x14ac:dyDescent="0.15">
      <c r="A85" s="29"/>
    </row>
    <row r="86" spans="1:1" s="5" customFormat="1" ht="13" x14ac:dyDescent="0.15">
      <c r="A86" s="29"/>
    </row>
    <row r="87" spans="1:1" s="5" customFormat="1" ht="13" x14ac:dyDescent="0.15">
      <c r="A87" s="29"/>
    </row>
    <row r="88" spans="1:1" s="5" customFormat="1" ht="13" x14ac:dyDescent="0.15">
      <c r="A88" s="29"/>
    </row>
    <row r="89" spans="1:1" s="5" customFormat="1" ht="13" x14ac:dyDescent="0.15">
      <c r="A89" s="29"/>
    </row>
    <row r="90" spans="1:1" s="5" customFormat="1" ht="13" x14ac:dyDescent="0.15">
      <c r="A90" s="29"/>
    </row>
    <row r="91" spans="1:1" s="5" customFormat="1" ht="13" x14ac:dyDescent="0.15">
      <c r="A91" s="29"/>
    </row>
    <row r="92" spans="1:1" s="5" customFormat="1" ht="13" x14ac:dyDescent="0.15">
      <c r="A92" s="29"/>
    </row>
    <row r="93" spans="1:1" s="5" customFormat="1" ht="13" x14ac:dyDescent="0.15">
      <c r="A93" s="29"/>
    </row>
    <row r="94" spans="1:1" s="5" customFormat="1" ht="13" x14ac:dyDescent="0.15">
      <c r="A94" s="29"/>
    </row>
    <row r="95" spans="1:1" s="5" customFormat="1" ht="13" x14ac:dyDescent="0.15">
      <c r="A95" s="29"/>
    </row>
    <row r="96" spans="1:1" s="5" customFormat="1" ht="13" x14ac:dyDescent="0.15">
      <c r="A96" s="29"/>
    </row>
    <row r="97" spans="1:1" s="5" customFormat="1" ht="13" x14ac:dyDescent="0.15">
      <c r="A97" s="29"/>
    </row>
    <row r="98" spans="1:1" s="5" customFormat="1" ht="13" x14ac:dyDescent="0.15">
      <c r="A98" s="29"/>
    </row>
    <row r="99" spans="1:1" s="5" customFormat="1" ht="13" x14ac:dyDescent="0.15">
      <c r="A99" s="29"/>
    </row>
    <row r="100" spans="1:1" s="5" customFormat="1" ht="13" x14ac:dyDescent="0.15">
      <c r="A100" s="29"/>
    </row>
    <row r="101" spans="1:1" s="5" customFormat="1" ht="13" x14ac:dyDescent="0.15">
      <c r="A101" s="29"/>
    </row>
    <row r="102" spans="1:1" s="5" customFormat="1" ht="13" x14ac:dyDescent="0.15">
      <c r="A102" s="29"/>
    </row>
    <row r="103" spans="1:1" s="5" customFormat="1" ht="13" x14ac:dyDescent="0.15">
      <c r="A103" s="29"/>
    </row>
    <row r="104" spans="1:1" s="5" customFormat="1" ht="13" x14ac:dyDescent="0.15">
      <c r="A104" s="29"/>
    </row>
    <row r="105" spans="1:1" s="5" customFormat="1" ht="13" x14ac:dyDescent="0.15">
      <c r="A105" s="29"/>
    </row>
    <row r="106" spans="1:1" s="5" customFormat="1" ht="13" x14ac:dyDescent="0.15">
      <c r="A106" s="29"/>
    </row>
    <row r="107" spans="1:1" s="5" customFormat="1" ht="13" x14ac:dyDescent="0.15">
      <c r="A107" s="29"/>
    </row>
    <row r="108" spans="1:1" s="5" customFormat="1" ht="13" x14ac:dyDescent="0.15">
      <c r="A108" s="29"/>
    </row>
    <row r="109" spans="1:1" s="5" customFormat="1" ht="13" x14ac:dyDescent="0.15">
      <c r="A109" s="29"/>
    </row>
    <row r="110" spans="1:1" s="5" customFormat="1" ht="13" x14ac:dyDescent="0.15">
      <c r="A110" s="29"/>
    </row>
    <row r="111" spans="1:1" s="5" customFormat="1" ht="13" x14ac:dyDescent="0.15">
      <c r="A111" s="29"/>
    </row>
    <row r="112" spans="1:1" s="5" customFormat="1" ht="13" x14ac:dyDescent="0.15">
      <c r="A112" s="29"/>
    </row>
    <row r="113" spans="1:1" s="5" customFormat="1" ht="13" x14ac:dyDescent="0.15">
      <c r="A113" s="29"/>
    </row>
    <row r="114" spans="1:1" s="5" customFormat="1" ht="13" x14ac:dyDescent="0.15">
      <c r="A114" s="29"/>
    </row>
    <row r="115" spans="1:1" s="5" customFormat="1" ht="13" x14ac:dyDescent="0.15">
      <c r="A115" s="29"/>
    </row>
    <row r="116" spans="1:1" s="5" customFormat="1" ht="13" x14ac:dyDescent="0.15">
      <c r="A116" s="29"/>
    </row>
    <row r="117" spans="1:1" s="5" customFormat="1" ht="13" x14ac:dyDescent="0.15">
      <c r="A117" s="29"/>
    </row>
    <row r="118" spans="1:1" s="5" customFormat="1" ht="13" x14ac:dyDescent="0.15">
      <c r="A118" s="29"/>
    </row>
    <row r="119" spans="1:1" s="5" customFormat="1" ht="13" x14ac:dyDescent="0.15">
      <c r="A119" s="29"/>
    </row>
    <row r="120" spans="1:1" s="5" customFormat="1" ht="13" x14ac:dyDescent="0.15">
      <c r="A120" s="29"/>
    </row>
    <row r="121" spans="1:1" s="5" customFormat="1" ht="13" x14ac:dyDescent="0.15">
      <c r="A121" s="29"/>
    </row>
    <row r="122" spans="1:1" s="5" customFormat="1" ht="13" x14ac:dyDescent="0.15">
      <c r="A122" s="29"/>
    </row>
    <row r="123" spans="1:1" s="5" customFormat="1" ht="13" x14ac:dyDescent="0.15">
      <c r="A123" s="29"/>
    </row>
    <row r="124" spans="1:1" s="5" customFormat="1" ht="13" x14ac:dyDescent="0.15">
      <c r="A124" s="29"/>
    </row>
    <row r="125" spans="1:1" s="5" customFormat="1" ht="13" x14ac:dyDescent="0.15">
      <c r="A125" s="29"/>
    </row>
    <row r="126" spans="1:1" s="5" customFormat="1" ht="13" x14ac:dyDescent="0.15">
      <c r="A126" s="29"/>
    </row>
    <row r="127" spans="1:1" s="5" customFormat="1" ht="13" x14ac:dyDescent="0.15">
      <c r="A127" s="29"/>
    </row>
    <row r="128" spans="1:1" s="5" customFormat="1" ht="13" x14ac:dyDescent="0.15">
      <c r="A128" s="29"/>
    </row>
    <row r="129" spans="1:1" s="5" customFormat="1" ht="13" x14ac:dyDescent="0.15">
      <c r="A129" s="29"/>
    </row>
    <row r="130" spans="1:1" s="5" customFormat="1" ht="13" x14ac:dyDescent="0.15">
      <c r="A130" s="29"/>
    </row>
    <row r="131" spans="1:1" s="5" customFormat="1" ht="13" x14ac:dyDescent="0.15">
      <c r="A131" s="29"/>
    </row>
    <row r="132" spans="1:1" s="5" customFormat="1" ht="13" x14ac:dyDescent="0.15">
      <c r="A132" s="29"/>
    </row>
    <row r="133" spans="1:1" s="5" customFormat="1" ht="13" x14ac:dyDescent="0.15">
      <c r="A133" s="29"/>
    </row>
    <row r="134" spans="1:1" s="5" customFormat="1" ht="13" x14ac:dyDescent="0.15">
      <c r="A134" s="29"/>
    </row>
    <row r="135" spans="1:1" s="5" customFormat="1" ht="13" x14ac:dyDescent="0.15">
      <c r="A135" s="29"/>
    </row>
    <row r="136" spans="1:1" s="5" customFormat="1" ht="13" x14ac:dyDescent="0.15">
      <c r="A136" s="29"/>
    </row>
    <row r="137" spans="1:1" s="5" customFormat="1" ht="13" x14ac:dyDescent="0.15">
      <c r="A137" s="29"/>
    </row>
    <row r="138" spans="1:1" s="5" customFormat="1" ht="13" x14ac:dyDescent="0.15">
      <c r="A138" s="29"/>
    </row>
    <row r="139" spans="1:1" s="5" customFormat="1" ht="13" x14ac:dyDescent="0.15">
      <c r="A139" s="29"/>
    </row>
    <row r="140" spans="1:1" s="5" customFormat="1" ht="13" x14ac:dyDescent="0.15">
      <c r="A140" s="29"/>
    </row>
    <row r="141" spans="1:1" s="5" customFormat="1" ht="13" x14ac:dyDescent="0.15">
      <c r="A141" s="29"/>
    </row>
    <row r="142" spans="1:1" s="5" customFormat="1" ht="13" x14ac:dyDescent="0.15">
      <c r="A142" s="29"/>
    </row>
    <row r="143" spans="1:1" s="5" customFormat="1" ht="13" x14ac:dyDescent="0.15">
      <c r="A143" s="29"/>
    </row>
    <row r="144" spans="1:1" s="5" customFormat="1" ht="13" x14ac:dyDescent="0.15">
      <c r="A144" s="29"/>
    </row>
  </sheetData>
  <printOptions gridLines="1"/>
  <pageMargins left="0.35433070866141736" right="3.1212042788129746" top="0.79494478951000691" bottom="0.45186335403726707" header="0.31496062992125984" footer="0.15748031496062992"/>
  <pageSetup scale="97" fitToHeight="3" orientation="portrait" horizontalDpi="4294967292" verticalDpi="4294967292" r:id="rId1"/>
  <headerFooter>
    <oddHeader>&amp;LBC Randonneurs
Event 5458&amp;C1200km Brevet
Van Isle DAY 2&amp;R20 Jun 2024.    .</oddHeader>
    <oddFooter>&amp;L&amp;"Calibri,Regular"&amp;10&amp;K000000Rev: 9 Jun 24&amp;R&amp;"Calibri,Regular"&amp;10&amp;K000000Page &amp;P         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1721E-E5DE-184D-8483-292024190167}">
  <dimension ref="A1:G146"/>
  <sheetViews>
    <sheetView zoomScale="150" zoomScaleNormal="150" zoomScaleSheetLayoutView="100" zoomScalePageLayoutView="161" workbookViewId="0">
      <selection activeCell="E8" sqref="E8"/>
    </sheetView>
  </sheetViews>
  <sheetFormatPr baseColWidth="10" defaultColWidth="9.1640625" defaultRowHeight="15" x14ac:dyDescent="0.2"/>
  <cols>
    <col min="1" max="1" width="6.1640625" style="28" customWidth="1"/>
    <col min="2" max="2" width="5.6640625" style="7" customWidth="1"/>
    <col min="3" max="3" width="3.6640625" style="7" bestFit="1" customWidth="1"/>
    <col min="4" max="4" width="40.33203125" style="7" customWidth="1"/>
    <col min="5" max="5" width="5.1640625" style="10" bestFit="1" customWidth="1"/>
    <col min="6" max="7" width="9.1640625" style="5"/>
    <col min="8" max="16384" width="9.1640625" style="7"/>
  </cols>
  <sheetData>
    <row r="1" spans="1:5" ht="46" x14ac:dyDescent="0.2">
      <c r="A1" s="43" t="s">
        <v>95</v>
      </c>
      <c r="B1" s="42" t="s">
        <v>94</v>
      </c>
      <c r="C1" s="2" t="s">
        <v>1</v>
      </c>
      <c r="D1" s="3" t="s">
        <v>6</v>
      </c>
      <c r="E1" s="4" t="s">
        <v>2</v>
      </c>
    </row>
    <row r="2" spans="1:5" s="5" customFormat="1" ht="42" x14ac:dyDescent="0.2">
      <c r="A2" s="38">
        <f>'Route Day 2'!A33</f>
        <v>695.4</v>
      </c>
      <c r="B2" s="37">
        <v>0</v>
      </c>
      <c r="C2" s="11"/>
      <c r="D2" s="9" t="s">
        <v>118</v>
      </c>
      <c r="E2" s="14"/>
    </row>
    <row r="3" spans="1:5" s="5" customFormat="1" ht="16" x14ac:dyDescent="0.2">
      <c r="A3" s="41">
        <f t="shared" ref="A3:A35" si="0">A$2+B3</f>
        <v>695.4</v>
      </c>
      <c r="B3" s="40">
        <v>0</v>
      </c>
      <c r="C3" s="44" t="s">
        <v>3</v>
      </c>
      <c r="D3" s="44" t="s">
        <v>96</v>
      </c>
      <c r="E3" s="39">
        <f t="shared" ref="E3:E22" si="1">B4-B3</f>
        <v>4.9000000000000004</v>
      </c>
    </row>
    <row r="4" spans="1:5" s="5" customFormat="1" ht="16" x14ac:dyDescent="0.2">
      <c r="A4" s="34">
        <f t="shared" si="0"/>
        <v>700.3</v>
      </c>
      <c r="B4" s="33">
        <v>4.9000000000000004</v>
      </c>
      <c r="C4" s="12" t="s">
        <v>3</v>
      </c>
      <c r="D4" s="12" t="s">
        <v>77</v>
      </c>
      <c r="E4" s="18">
        <f t="shared" si="1"/>
        <v>1.1999999999999993</v>
      </c>
    </row>
    <row r="5" spans="1:5" s="5" customFormat="1" ht="16" x14ac:dyDescent="0.2">
      <c r="A5" s="34">
        <f t="shared" si="0"/>
        <v>701.5</v>
      </c>
      <c r="B5" s="33">
        <v>6.1</v>
      </c>
      <c r="C5" s="12" t="s">
        <v>5</v>
      </c>
      <c r="D5" s="12" t="s">
        <v>101</v>
      </c>
      <c r="E5" s="18">
        <f t="shared" si="1"/>
        <v>1.2000000000000002</v>
      </c>
    </row>
    <row r="6" spans="1:5" s="5" customFormat="1" ht="16" x14ac:dyDescent="0.2">
      <c r="A6" s="34">
        <f t="shared" si="0"/>
        <v>702.69999999999993</v>
      </c>
      <c r="B6" s="33">
        <v>7.3</v>
      </c>
      <c r="C6" s="12" t="s">
        <v>3</v>
      </c>
      <c r="D6" s="12" t="s">
        <v>102</v>
      </c>
      <c r="E6" s="18">
        <f t="shared" si="1"/>
        <v>3.2</v>
      </c>
    </row>
    <row r="7" spans="1:5" s="5" customFormat="1" ht="16" x14ac:dyDescent="0.2">
      <c r="A7" s="34">
        <f t="shared" si="0"/>
        <v>705.9</v>
      </c>
      <c r="B7" s="33">
        <v>10.5</v>
      </c>
      <c r="C7" s="12" t="s">
        <v>3</v>
      </c>
      <c r="D7" s="12" t="s">
        <v>103</v>
      </c>
      <c r="E7" s="18">
        <f t="shared" si="1"/>
        <v>0.19999999999999929</v>
      </c>
    </row>
    <row r="8" spans="1:5" s="5" customFormat="1" ht="42" x14ac:dyDescent="0.2">
      <c r="A8" s="38">
        <f t="shared" si="0"/>
        <v>706.1</v>
      </c>
      <c r="B8" s="37">
        <v>10.7</v>
      </c>
      <c r="C8" s="11"/>
      <c r="D8" s="9" t="s">
        <v>119</v>
      </c>
      <c r="E8" s="14"/>
    </row>
    <row r="9" spans="1:5" s="5" customFormat="1" ht="16" x14ac:dyDescent="0.2">
      <c r="A9" s="34">
        <f t="shared" si="0"/>
        <v>706.1</v>
      </c>
      <c r="B9" s="33">
        <v>10.7</v>
      </c>
      <c r="C9" s="12" t="s">
        <v>3</v>
      </c>
      <c r="D9" s="12" t="s">
        <v>104</v>
      </c>
      <c r="E9" s="18">
        <f t="shared" si="1"/>
        <v>0.80000000000000071</v>
      </c>
    </row>
    <row r="10" spans="1:5" s="5" customFormat="1" ht="16" x14ac:dyDescent="0.2">
      <c r="A10" s="34">
        <f t="shared" si="0"/>
        <v>706.9</v>
      </c>
      <c r="B10" s="33">
        <v>11.5</v>
      </c>
      <c r="C10" s="12" t="s">
        <v>4</v>
      </c>
      <c r="D10" s="12" t="s">
        <v>105</v>
      </c>
      <c r="E10" s="18">
        <f t="shared" si="1"/>
        <v>2.4000000000000004</v>
      </c>
    </row>
    <row r="11" spans="1:5" s="5" customFormat="1" ht="16" x14ac:dyDescent="0.2">
      <c r="A11" s="34">
        <f t="shared" si="0"/>
        <v>709.3</v>
      </c>
      <c r="B11" s="33">
        <v>13.9</v>
      </c>
      <c r="C11" s="12" t="s">
        <v>4</v>
      </c>
      <c r="D11" s="12" t="s">
        <v>103</v>
      </c>
      <c r="E11" s="18">
        <f t="shared" si="1"/>
        <v>1.2999999999999989</v>
      </c>
    </row>
    <row r="12" spans="1:5" s="5" customFormat="1" ht="16" x14ac:dyDescent="0.2">
      <c r="A12" s="34">
        <f t="shared" si="0"/>
        <v>710.6</v>
      </c>
      <c r="B12" s="33">
        <v>15.2</v>
      </c>
      <c r="C12" s="12" t="s">
        <v>5</v>
      </c>
      <c r="D12" s="12" t="s">
        <v>106</v>
      </c>
      <c r="E12" s="18">
        <f t="shared" si="1"/>
        <v>35.900000000000006</v>
      </c>
    </row>
    <row r="13" spans="1:5" s="5" customFormat="1" ht="16" x14ac:dyDescent="0.2">
      <c r="A13" s="36">
        <f t="shared" si="0"/>
        <v>746.5</v>
      </c>
      <c r="B13" s="35">
        <v>51.1</v>
      </c>
      <c r="C13" s="27"/>
      <c r="D13" s="27" t="s">
        <v>98</v>
      </c>
      <c r="E13" s="26">
        <f t="shared" si="1"/>
        <v>4</v>
      </c>
    </row>
    <row r="14" spans="1:5" s="5" customFormat="1" ht="16" x14ac:dyDescent="0.2">
      <c r="A14" s="36">
        <f t="shared" si="0"/>
        <v>750.5</v>
      </c>
      <c r="B14" s="35">
        <v>55.1</v>
      </c>
      <c r="C14" s="27"/>
      <c r="D14" s="27" t="s">
        <v>210</v>
      </c>
      <c r="E14" s="26">
        <f t="shared" si="1"/>
        <v>53.499999999999993</v>
      </c>
    </row>
    <row r="15" spans="1:5" s="5" customFormat="1" ht="42" x14ac:dyDescent="0.2">
      <c r="A15" s="38">
        <f t="shared" si="0"/>
        <v>804</v>
      </c>
      <c r="B15" s="37">
        <v>108.6</v>
      </c>
      <c r="C15" s="11" t="s">
        <v>3</v>
      </c>
      <c r="D15" s="9" t="s">
        <v>120</v>
      </c>
      <c r="E15" s="14"/>
    </row>
    <row r="16" spans="1:5" ht="16" x14ac:dyDescent="0.2">
      <c r="A16" s="34">
        <v>803.9</v>
      </c>
      <c r="B16" s="33">
        <v>108.7</v>
      </c>
      <c r="C16" s="12" t="s">
        <v>3</v>
      </c>
      <c r="D16" s="12" t="s">
        <v>18</v>
      </c>
      <c r="E16" s="18">
        <f t="shared" si="1"/>
        <v>5.7999999999999972</v>
      </c>
    </row>
    <row r="17" spans="1:7" s="5" customFormat="1" ht="16" x14ac:dyDescent="0.2">
      <c r="A17" s="36">
        <f t="shared" si="0"/>
        <v>809.9</v>
      </c>
      <c r="B17" s="35">
        <v>114.5</v>
      </c>
      <c r="C17" s="27"/>
      <c r="D17" s="27" t="s">
        <v>99</v>
      </c>
      <c r="E17" s="26">
        <f t="shared" si="1"/>
        <v>65.300000000000011</v>
      </c>
    </row>
    <row r="18" spans="1:7" s="5" customFormat="1" ht="16" x14ac:dyDescent="0.2">
      <c r="A18" s="36">
        <f t="shared" si="0"/>
        <v>875.2</v>
      </c>
      <c r="B18" s="35">
        <v>179.8</v>
      </c>
      <c r="C18" s="27"/>
      <c r="D18" s="27" t="s">
        <v>211</v>
      </c>
      <c r="E18" s="26">
        <f t="shared" si="1"/>
        <v>37.599999999999994</v>
      </c>
    </row>
    <row r="19" spans="1:7" s="5" customFormat="1" ht="16" x14ac:dyDescent="0.2">
      <c r="A19" s="36">
        <f t="shared" si="0"/>
        <v>912.8</v>
      </c>
      <c r="B19" s="35">
        <v>217.4</v>
      </c>
      <c r="C19" s="27"/>
      <c r="D19" s="27" t="s">
        <v>212</v>
      </c>
      <c r="E19" s="26">
        <f t="shared" si="1"/>
        <v>26.199999999999989</v>
      </c>
    </row>
    <row r="20" spans="1:7" s="5" customFormat="1" ht="16" x14ac:dyDescent="0.2">
      <c r="A20" s="34">
        <f t="shared" si="0"/>
        <v>939</v>
      </c>
      <c r="B20" s="33">
        <v>243.6</v>
      </c>
      <c r="C20" s="12" t="s">
        <v>4</v>
      </c>
      <c r="D20" s="12" t="s">
        <v>244</v>
      </c>
      <c r="E20" s="18">
        <f t="shared" si="1"/>
        <v>3</v>
      </c>
    </row>
    <row r="21" spans="1:7" ht="16" x14ac:dyDescent="0.2">
      <c r="A21" s="34">
        <f t="shared" si="0"/>
        <v>942</v>
      </c>
      <c r="B21" s="33">
        <v>246.6</v>
      </c>
      <c r="C21" s="12" t="s">
        <v>4</v>
      </c>
      <c r="D21" s="12" t="s">
        <v>209</v>
      </c>
      <c r="E21" s="18">
        <f t="shared" si="1"/>
        <v>4.9000000000000057</v>
      </c>
    </row>
    <row r="22" spans="1:7" ht="16" x14ac:dyDescent="0.2">
      <c r="A22" s="34">
        <f t="shared" si="0"/>
        <v>946.9</v>
      </c>
      <c r="B22" s="33">
        <v>251.5</v>
      </c>
      <c r="C22" s="16" t="s">
        <v>5</v>
      </c>
      <c r="D22" s="15" t="s">
        <v>245</v>
      </c>
      <c r="E22" s="18">
        <f t="shared" si="1"/>
        <v>24.600000000000023</v>
      </c>
      <c r="G22" s="8"/>
    </row>
    <row r="23" spans="1:7" ht="16" x14ac:dyDescent="0.2">
      <c r="A23" s="34">
        <f t="shared" si="0"/>
        <v>971.5</v>
      </c>
      <c r="B23" s="33">
        <v>276.10000000000002</v>
      </c>
      <c r="C23" s="12" t="s">
        <v>3</v>
      </c>
      <c r="D23" s="12" t="s">
        <v>108</v>
      </c>
      <c r="E23" s="18">
        <f t="shared" ref="E23:E34" si="2">B24-B23</f>
        <v>3</v>
      </c>
    </row>
    <row r="24" spans="1:7" ht="16" x14ac:dyDescent="0.2">
      <c r="A24" s="34">
        <f t="shared" si="0"/>
        <v>974.5</v>
      </c>
      <c r="B24" s="33">
        <v>279.10000000000002</v>
      </c>
      <c r="C24" s="12" t="s">
        <v>3</v>
      </c>
      <c r="D24" s="12" t="s">
        <v>246</v>
      </c>
      <c r="E24" s="18">
        <f t="shared" si="2"/>
        <v>0.29999999999995453</v>
      </c>
    </row>
    <row r="25" spans="1:7" s="5" customFormat="1" ht="16" x14ac:dyDescent="0.2">
      <c r="A25" s="34">
        <f t="shared" si="0"/>
        <v>974.8</v>
      </c>
      <c r="B25" s="33">
        <v>279.39999999999998</v>
      </c>
      <c r="C25" s="12" t="s">
        <v>4</v>
      </c>
      <c r="D25" s="12" t="s">
        <v>109</v>
      </c>
      <c r="E25" s="18">
        <f t="shared" si="2"/>
        <v>9.2000000000000455</v>
      </c>
    </row>
    <row r="26" spans="1:7" s="5" customFormat="1" ht="16" x14ac:dyDescent="0.2">
      <c r="A26" s="34">
        <f t="shared" si="0"/>
        <v>984</v>
      </c>
      <c r="B26" s="33">
        <v>288.60000000000002</v>
      </c>
      <c r="C26" s="12" t="s">
        <v>4</v>
      </c>
      <c r="D26" s="12" t="s">
        <v>247</v>
      </c>
      <c r="E26" s="18">
        <f t="shared" si="2"/>
        <v>1.6999999999999886</v>
      </c>
    </row>
    <row r="27" spans="1:7" ht="16" x14ac:dyDescent="0.2">
      <c r="A27" s="34">
        <f t="shared" si="0"/>
        <v>985.7</v>
      </c>
      <c r="B27" s="33">
        <v>290.3</v>
      </c>
      <c r="C27" s="12" t="s">
        <v>5</v>
      </c>
      <c r="D27" s="12" t="s">
        <v>209</v>
      </c>
      <c r="E27" s="18">
        <f t="shared" si="2"/>
        <v>0.30000000000001137</v>
      </c>
    </row>
    <row r="28" spans="1:7" ht="16" x14ac:dyDescent="0.2">
      <c r="A28" s="34">
        <f t="shared" si="0"/>
        <v>986</v>
      </c>
      <c r="B28" s="33">
        <v>290.60000000000002</v>
      </c>
      <c r="C28" s="12" t="s">
        <v>4</v>
      </c>
      <c r="D28" s="12" t="s">
        <v>248</v>
      </c>
      <c r="E28" s="18">
        <f t="shared" si="2"/>
        <v>0.59999999999996589</v>
      </c>
    </row>
    <row r="29" spans="1:7" s="5" customFormat="1" ht="16" x14ac:dyDescent="0.2">
      <c r="A29" s="34">
        <f t="shared" si="0"/>
        <v>986.59999999999991</v>
      </c>
      <c r="B29" s="33">
        <v>291.2</v>
      </c>
      <c r="C29" s="12" t="s">
        <v>3</v>
      </c>
      <c r="D29" s="12" t="s">
        <v>110</v>
      </c>
      <c r="E29" s="18">
        <f t="shared" si="2"/>
        <v>4</v>
      </c>
    </row>
    <row r="30" spans="1:7" ht="16" x14ac:dyDescent="0.2">
      <c r="A30" s="34">
        <f t="shared" si="0"/>
        <v>990.59999999999991</v>
      </c>
      <c r="B30" s="33">
        <v>295.2</v>
      </c>
      <c r="C30" s="12" t="s">
        <v>4</v>
      </c>
      <c r="D30" s="12" t="s">
        <v>250</v>
      </c>
      <c r="E30" s="18">
        <f t="shared" si="2"/>
        <v>0.5</v>
      </c>
    </row>
    <row r="31" spans="1:7" s="5" customFormat="1" ht="16" x14ac:dyDescent="0.2">
      <c r="A31" s="34">
        <f t="shared" si="0"/>
        <v>991.09999999999991</v>
      </c>
      <c r="B31" s="33">
        <v>295.7</v>
      </c>
      <c r="C31" s="12" t="s">
        <v>3</v>
      </c>
      <c r="D31" s="12" t="s">
        <v>111</v>
      </c>
      <c r="E31" s="18">
        <f t="shared" si="2"/>
        <v>0</v>
      </c>
    </row>
    <row r="32" spans="1:7" s="5" customFormat="1" ht="16" x14ac:dyDescent="0.2">
      <c r="A32" s="34">
        <f t="shared" si="0"/>
        <v>991.09999999999991</v>
      </c>
      <c r="B32" s="33">
        <v>295.7</v>
      </c>
      <c r="C32" s="12" t="s">
        <v>4</v>
      </c>
      <c r="D32" s="12" t="s">
        <v>249</v>
      </c>
      <c r="E32" s="18">
        <f t="shared" si="2"/>
        <v>0.30000000000001137</v>
      </c>
    </row>
    <row r="33" spans="1:5" s="5" customFormat="1" ht="16" x14ac:dyDescent="0.2">
      <c r="A33" s="34">
        <f t="shared" si="0"/>
        <v>991.4</v>
      </c>
      <c r="B33" s="33">
        <v>296</v>
      </c>
      <c r="C33" s="12" t="s">
        <v>3</v>
      </c>
      <c r="D33" s="12" t="s">
        <v>112</v>
      </c>
      <c r="E33" s="18">
        <f t="shared" si="2"/>
        <v>0.19999999999998863</v>
      </c>
    </row>
    <row r="34" spans="1:5" s="5" customFormat="1" ht="16" x14ac:dyDescent="0.2">
      <c r="A34" s="34">
        <f t="shared" si="0"/>
        <v>991.59999999999991</v>
      </c>
      <c r="B34" s="33">
        <v>296.2</v>
      </c>
      <c r="C34" s="12" t="s">
        <v>4</v>
      </c>
      <c r="D34" s="12" t="s">
        <v>113</v>
      </c>
      <c r="E34" s="18">
        <f t="shared" si="2"/>
        <v>0.10000000000002274</v>
      </c>
    </row>
    <row r="35" spans="1:5" s="5" customFormat="1" ht="43" thickBot="1" x14ac:dyDescent="0.25">
      <c r="A35" s="32">
        <f t="shared" si="0"/>
        <v>991.7</v>
      </c>
      <c r="B35" s="31">
        <v>296.3</v>
      </c>
      <c r="C35" s="30" t="s">
        <v>3</v>
      </c>
      <c r="D35" s="20" t="s">
        <v>121</v>
      </c>
      <c r="E35" s="21"/>
    </row>
    <row r="36" spans="1:5" s="5" customFormat="1" ht="13" x14ac:dyDescent="0.15">
      <c r="A36" s="29"/>
      <c r="D36" s="5" t="s">
        <v>97</v>
      </c>
    </row>
    <row r="37" spans="1:5" s="5" customFormat="1" ht="13" x14ac:dyDescent="0.15">
      <c r="A37" s="29"/>
    </row>
    <row r="38" spans="1:5" s="5" customFormat="1" ht="13" x14ac:dyDescent="0.15">
      <c r="A38" s="29"/>
    </row>
    <row r="39" spans="1:5" s="5" customFormat="1" ht="13" x14ac:dyDescent="0.15">
      <c r="A39" s="29"/>
    </row>
    <row r="40" spans="1:5" s="5" customFormat="1" ht="13" x14ac:dyDescent="0.15">
      <c r="A40" s="29"/>
    </row>
    <row r="41" spans="1:5" s="5" customFormat="1" ht="13" x14ac:dyDescent="0.15">
      <c r="A41" s="29"/>
    </row>
    <row r="42" spans="1:5" s="5" customFormat="1" ht="13" x14ac:dyDescent="0.15">
      <c r="A42" s="29"/>
    </row>
    <row r="43" spans="1:5" s="5" customFormat="1" ht="13" x14ac:dyDescent="0.15">
      <c r="A43" s="29"/>
    </row>
    <row r="44" spans="1:5" s="5" customFormat="1" ht="13" x14ac:dyDescent="0.15">
      <c r="A44" s="29"/>
    </row>
    <row r="45" spans="1:5" s="5" customFormat="1" ht="13" x14ac:dyDescent="0.15">
      <c r="A45" s="29"/>
    </row>
    <row r="46" spans="1:5" s="5" customFormat="1" ht="13" x14ac:dyDescent="0.15">
      <c r="A46" s="29"/>
    </row>
    <row r="47" spans="1:5" s="5" customFormat="1" ht="13" x14ac:dyDescent="0.15">
      <c r="A47" s="29"/>
    </row>
    <row r="48" spans="1:5" s="5" customFormat="1" ht="13" x14ac:dyDescent="0.15">
      <c r="A48" s="29"/>
    </row>
    <row r="49" spans="1:1" s="5" customFormat="1" ht="13" x14ac:dyDescent="0.15">
      <c r="A49" s="29"/>
    </row>
    <row r="50" spans="1:1" s="5" customFormat="1" ht="13" x14ac:dyDescent="0.15">
      <c r="A50" s="29"/>
    </row>
    <row r="51" spans="1:1" s="5" customFormat="1" ht="13" x14ac:dyDescent="0.15">
      <c r="A51" s="29"/>
    </row>
    <row r="52" spans="1:1" s="5" customFormat="1" ht="13" x14ac:dyDescent="0.15">
      <c r="A52" s="29"/>
    </row>
    <row r="53" spans="1:1" s="5" customFormat="1" ht="13" x14ac:dyDescent="0.15">
      <c r="A53" s="29"/>
    </row>
    <row r="54" spans="1:1" s="5" customFormat="1" ht="13" x14ac:dyDescent="0.15">
      <c r="A54" s="29"/>
    </row>
    <row r="55" spans="1:1" s="5" customFormat="1" ht="13" x14ac:dyDescent="0.15">
      <c r="A55" s="29"/>
    </row>
    <row r="56" spans="1:1" s="5" customFormat="1" ht="13" x14ac:dyDescent="0.15">
      <c r="A56" s="29"/>
    </row>
    <row r="57" spans="1:1" s="5" customFormat="1" ht="13" x14ac:dyDescent="0.15">
      <c r="A57" s="29"/>
    </row>
    <row r="58" spans="1:1" s="5" customFormat="1" ht="13" x14ac:dyDescent="0.15">
      <c r="A58" s="29"/>
    </row>
    <row r="59" spans="1:1" s="5" customFormat="1" ht="13" x14ac:dyDescent="0.15">
      <c r="A59" s="29"/>
    </row>
    <row r="60" spans="1:1" s="5" customFormat="1" ht="13" x14ac:dyDescent="0.15">
      <c r="A60" s="29"/>
    </row>
    <row r="61" spans="1:1" s="5" customFormat="1" ht="13" x14ac:dyDescent="0.15">
      <c r="A61" s="29"/>
    </row>
    <row r="62" spans="1:1" s="5" customFormat="1" ht="13" x14ac:dyDescent="0.15">
      <c r="A62" s="29"/>
    </row>
    <row r="63" spans="1:1" s="5" customFormat="1" ht="13" x14ac:dyDescent="0.15">
      <c r="A63" s="29"/>
    </row>
    <row r="64" spans="1:1" s="5" customFormat="1" ht="13" x14ac:dyDescent="0.15">
      <c r="A64" s="29"/>
    </row>
    <row r="65" spans="1:1" s="5" customFormat="1" ht="13" x14ac:dyDescent="0.15">
      <c r="A65" s="29"/>
    </row>
    <row r="66" spans="1:1" s="5" customFormat="1" ht="13" x14ac:dyDescent="0.15">
      <c r="A66" s="29"/>
    </row>
    <row r="67" spans="1:1" s="5" customFormat="1" ht="13" x14ac:dyDescent="0.15">
      <c r="A67" s="29"/>
    </row>
    <row r="68" spans="1:1" s="5" customFormat="1" ht="13" x14ac:dyDescent="0.15">
      <c r="A68" s="29"/>
    </row>
    <row r="69" spans="1:1" s="5" customFormat="1" ht="13" x14ac:dyDescent="0.15">
      <c r="A69" s="29"/>
    </row>
    <row r="70" spans="1:1" s="5" customFormat="1" ht="13" x14ac:dyDescent="0.15">
      <c r="A70" s="29"/>
    </row>
    <row r="71" spans="1:1" s="5" customFormat="1" ht="13" x14ac:dyDescent="0.15">
      <c r="A71" s="29"/>
    </row>
    <row r="72" spans="1:1" s="5" customFormat="1" ht="13" x14ac:dyDescent="0.15">
      <c r="A72" s="29"/>
    </row>
    <row r="73" spans="1:1" s="5" customFormat="1" ht="13" x14ac:dyDescent="0.15">
      <c r="A73" s="29"/>
    </row>
    <row r="74" spans="1:1" s="5" customFormat="1" ht="13" x14ac:dyDescent="0.15">
      <c r="A74" s="29"/>
    </row>
    <row r="75" spans="1:1" s="5" customFormat="1" ht="13" x14ac:dyDescent="0.15">
      <c r="A75" s="29"/>
    </row>
    <row r="76" spans="1:1" s="5" customFormat="1" ht="13" x14ac:dyDescent="0.15">
      <c r="A76" s="29"/>
    </row>
    <row r="77" spans="1:1" s="5" customFormat="1" ht="13" x14ac:dyDescent="0.15">
      <c r="A77" s="29"/>
    </row>
    <row r="78" spans="1:1" s="5" customFormat="1" ht="13" x14ac:dyDescent="0.15">
      <c r="A78" s="29"/>
    </row>
    <row r="79" spans="1:1" s="5" customFormat="1" ht="13" x14ac:dyDescent="0.15">
      <c r="A79" s="29"/>
    </row>
    <row r="80" spans="1:1" s="5" customFormat="1" ht="13" x14ac:dyDescent="0.15">
      <c r="A80" s="29"/>
    </row>
    <row r="81" spans="1:1" s="5" customFormat="1" ht="13" x14ac:dyDescent="0.15">
      <c r="A81" s="29"/>
    </row>
    <row r="82" spans="1:1" s="5" customFormat="1" ht="13" x14ac:dyDescent="0.15">
      <c r="A82" s="29"/>
    </row>
    <row r="83" spans="1:1" s="5" customFormat="1" ht="13" x14ac:dyDescent="0.15">
      <c r="A83" s="29"/>
    </row>
    <row r="84" spans="1:1" s="5" customFormat="1" ht="13" x14ac:dyDescent="0.15">
      <c r="A84" s="29"/>
    </row>
    <row r="85" spans="1:1" s="5" customFormat="1" ht="13" x14ac:dyDescent="0.15">
      <c r="A85" s="29"/>
    </row>
    <row r="86" spans="1:1" s="5" customFormat="1" ht="13" x14ac:dyDescent="0.15">
      <c r="A86" s="29"/>
    </row>
    <row r="87" spans="1:1" s="5" customFormat="1" ht="13" x14ac:dyDescent="0.15">
      <c r="A87" s="29"/>
    </row>
    <row r="88" spans="1:1" s="5" customFormat="1" ht="13" x14ac:dyDescent="0.15">
      <c r="A88" s="29"/>
    </row>
    <row r="89" spans="1:1" s="5" customFormat="1" ht="13" x14ac:dyDescent="0.15">
      <c r="A89" s="29"/>
    </row>
    <row r="90" spans="1:1" s="5" customFormat="1" ht="13" x14ac:dyDescent="0.15">
      <c r="A90" s="29"/>
    </row>
    <row r="91" spans="1:1" s="5" customFormat="1" ht="13" x14ac:dyDescent="0.15">
      <c r="A91" s="29"/>
    </row>
    <row r="92" spans="1:1" s="5" customFormat="1" ht="13" x14ac:dyDescent="0.15">
      <c r="A92" s="29"/>
    </row>
    <row r="93" spans="1:1" s="5" customFormat="1" ht="13" x14ac:dyDescent="0.15">
      <c r="A93" s="29"/>
    </row>
    <row r="94" spans="1:1" s="5" customFormat="1" ht="13" x14ac:dyDescent="0.15">
      <c r="A94" s="29"/>
    </row>
    <row r="95" spans="1:1" s="5" customFormat="1" ht="13" x14ac:dyDescent="0.15">
      <c r="A95" s="29"/>
    </row>
    <row r="96" spans="1:1" s="5" customFormat="1" ht="13" x14ac:dyDescent="0.15">
      <c r="A96" s="29"/>
    </row>
    <row r="97" spans="1:1" s="5" customFormat="1" ht="13" x14ac:dyDescent="0.15">
      <c r="A97" s="29"/>
    </row>
    <row r="98" spans="1:1" s="5" customFormat="1" ht="13" x14ac:dyDescent="0.15">
      <c r="A98" s="29"/>
    </row>
    <row r="99" spans="1:1" s="5" customFormat="1" ht="13" x14ac:dyDescent="0.15">
      <c r="A99" s="29"/>
    </row>
    <row r="100" spans="1:1" s="5" customFormat="1" ht="13" x14ac:dyDescent="0.15">
      <c r="A100" s="29"/>
    </row>
    <row r="101" spans="1:1" s="5" customFormat="1" ht="13" x14ac:dyDescent="0.15">
      <c r="A101" s="29"/>
    </row>
    <row r="102" spans="1:1" s="5" customFormat="1" ht="13" x14ac:dyDescent="0.15">
      <c r="A102" s="29"/>
    </row>
    <row r="103" spans="1:1" s="5" customFormat="1" ht="13" x14ac:dyDescent="0.15">
      <c r="A103" s="29"/>
    </row>
    <row r="104" spans="1:1" s="5" customFormat="1" ht="13" x14ac:dyDescent="0.15">
      <c r="A104" s="29"/>
    </row>
    <row r="105" spans="1:1" s="5" customFormat="1" ht="13" x14ac:dyDescent="0.15">
      <c r="A105" s="29"/>
    </row>
    <row r="106" spans="1:1" s="5" customFormat="1" ht="13" x14ac:dyDescent="0.15">
      <c r="A106" s="29"/>
    </row>
    <row r="107" spans="1:1" s="5" customFormat="1" ht="13" x14ac:dyDescent="0.15">
      <c r="A107" s="29"/>
    </row>
    <row r="108" spans="1:1" s="5" customFormat="1" ht="13" x14ac:dyDescent="0.15">
      <c r="A108" s="29"/>
    </row>
    <row r="109" spans="1:1" s="5" customFormat="1" ht="13" x14ac:dyDescent="0.15">
      <c r="A109" s="29"/>
    </row>
    <row r="110" spans="1:1" s="5" customFormat="1" ht="13" x14ac:dyDescent="0.15">
      <c r="A110" s="29"/>
    </row>
    <row r="111" spans="1:1" s="5" customFormat="1" ht="13" x14ac:dyDescent="0.15">
      <c r="A111" s="29"/>
    </row>
    <row r="112" spans="1:1" s="5" customFormat="1" ht="13" x14ac:dyDescent="0.15">
      <c r="A112" s="29"/>
    </row>
    <row r="113" spans="1:1" s="5" customFormat="1" ht="13" x14ac:dyDescent="0.15">
      <c r="A113" s="29"/>
    </row>
    <row r="114" spans="1:1" s="5" customFormat="1" ht="13" x14ac:dyDescent="0.15">
      <c r="A114" s="29"/>
    </row>
    <row r="115" spans="1:1" s="5" customFormat="1" ht="13" x14ac:dyDescent="0.15">
      <c r="A115" s="29"/>
    </row>
    <row r="116" spans="1:1" s="5" customFormat="1" ht="13" x14ac:dyDescent="0.15">
      <c r="A116" s="29"/>
    </row>
    <row r="117" spans="1:1" s="5" customFormat="1" ht="13" x14ac:dyDescent="0.15">
      <c r="A117" s="29"/>
    </row>
    <row r="118" spans="1:1" s="5" customFormat="1" ht="13" x14ac:dyDescent="0.15">
      <c r="A118" s="29"/>
    </row>
    <row r="119" spans="1:1" s="5" customFormat="1" ht="13" x14ac:dyDescent="0.15">
      <c r="A119" s="29"/>
    </row>
    <row r="120" spans="1:1" s="5" customFormat="1" ht="13" x14ac:dyDescent="0.15">
      <c r="A120" s="29"/>
    </row>
    <row r="121" spans="1:1" s="5" customFormat="1" ht="13" x14ac:dyDescent="0.15">
      <c r="A121" s="29"/>
    </row>
    <row r="122" spans="1:1" s="5" customFormat="1" ht="13" x14ac:dyDescent="0.15">
      <c r="A122" s="29"/>
    </row>
    <row r="123" spans="1:1" s="5" customFormat="1" ht="13" x14ac:dyDescent="0.15">
      <c r="A123" s="29"/>
    </row>
    <row r="124" spans="1:1" s="5" customFormat="1" ht="13" x14ac:dyDescent="0.15">
      <c r="A124" s="29"/>
    </row>
    <row r="125" spans="1:1" s="5" customFormat="1" ht="13" x14ac:dyDescent="0.15">
      <c r="A125" s="29"/>
    </row>
    <row r="126" spans="1:1" s="5" customFormat="1" ht="13" x14ac:dyDescent="0.15">
      <c r="A126" s="29"/>
    </row>
    <row r="127" spans="1:1" s="5" customFormat="1" ht="13" x14ac:dyDescent="0.15">
      <c r="A127" s="29"/>
    </row>
    <row r="128" spans="1:1" s="5" customFormat="1" ht="13" x14ac:dyDescent="0.15">
      <c r="A128" s="29"/>
    </row>
    <row r="129" spans="1:1" s="5" customFormat="1" ht="13" x14ac:dyDescent="0.15">
      <c r="A129" s="29"/>
    </row>
    <row r="130" spans="1:1" s="5" customFormat="1" ht="13" x14ac:dyDescent="0.15">
      <c r="A130" s="29"/>
    </row>
    <row r="131" spans="1:1" s="5" customFormat="1" ht="13" x14ac:dyDescent="0.15">
      <c r="A131" s="29"/>
    </row>
    <row r="132" spans="1:1" s="5" customFormat="1" ht="13" x14ac:dyDescent="0.15">
      <c r="A132" s="29"/>
    </row>
    <row r="133" spans="1:1" s="5" customFormat="1" ht="13" x14ac:dyDescent="0.15">
      <c r="A133" s="29"/>
    </row>
    <row r="134" spans="1:1" s="5" customFormat="1" ht="13" x14ac:dyDescent="0.15">
      <c r="A134" s="29"/>
    </row>
    <row r="135" spans="1:1" s="5" customFormat="1" ht="13" x14ac:dyDescent="0.15">
      <c r="A135" s="29"/>
    </row>
    <row r="136" spans="1:1" s="5" customFormat="1" ht="13" x14ac:dyDescent="0.15">
      <c r="A136" s="29"/>
    </row>
    <row r="137" spans="1:1" s="5" customFormat="1" ht="13" x14ac:dyDescent="0.15">
      <c r="A137" s="29"/>
    </row>
    <row r="138" spans="1:1" s="5" customFormat="1" ht="13" x14ac:dyDescent="0.15">
      <c r="A138" s="29"/>
    </row>
    <row r="139" spans="1:1" s="5" customFormat="1" ht="13" x14ac:dyDescent="0.15">
      <c r="A139" s="29"/>
    </row>
    <row r="140" spans="1:1" s="5" customFormat="1" ht="13" x14ac:dyDescent="0.15">
      <c r="A140" s="29"/>
    </row>
    <row r="141" spans="1:1" s="5" customFormat="1" ht="13" x14ac:dyDescent="0.15">
      <c r="A141" s="29"/>
    </row>
    <row r="142" spans="1:1" s="5" customFormat="1" ht="13" x14ac:dyDescent="0.15">
      <c r="A142" s="29"/>
    </row>
    <row r="143" spans="1:1" s="5" customFormat="1" ht="13" x14ac:dyDescent="0.15">
      <c r="A143" s="29"/>
    </row>
    <row r="144" spans="1:1" s="5" customFormat="1" ht="13" x14ac:dyDescent="0.15">
      <c r="A144" s="29"/>
    </row>
    <row r="145" spans="1:1" s="5" customFormat="1" ht="13" x14ac:dyDescent="0.15">
      <c r="A145" s="29"/>
    </row>
    <row r="146" spans="1:1" s="5" customFormat="1" ht="13" x14ac:dyDescent="0.15">
      <c r="A146" s="29"/>
    </row>
  </sheetData>
  <printOptions gridLines="1"/>
  <pageMargins left="0.35433070866141736" right="3.0375258799171845" top="0.79494478951000691" bottom="0.45186335403726707" header="0.31496062992125984" footer="0.15748031496062992"/>
  <pageSetup scale="97" fitToHeight="3" orientation="portrait" horizontalDpi="4294967292" verticalDpi="4294967292" r:id="rId1"/>
  <headerFooter>
    <oddHeader>&amp;LBC Randonneurs
Event 5458&amp;C1200km Brevet
Van Isle DAY 3&amp;R20 Jun 2024.    .</oddHeader>
    <oddFooter>&amp;L&amp;"Calibri,Regular"&amp;10&amp;K000000Rev: 9 Jun 24&amp;R&amp;"Calibri,Regular"&amp;10&amp;K000000Page &amp;P       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DF317-4474-B141-9310-DF57D4C43FC0}">
  <dimension ref="A1:F139"/>
  <sheetViews>
    <sheetView zoomScale="150" zoomScaleNormal="150" zoomScaleSheetLayoutView="100" zoomScalePageLayoutView="161" workbookViewId="0"/>
  </sheetViews>
  <sheetFormatPr baseColWidth="10" defaultColWidth="9.1640625" defaultRowHeight="15" x14ac:dyDescent="0.2"/>
  <cols>
    <col min="1" max="1" width="6.6640625" style="28" bestFit="1" customWidth="1"/>
    <col min="2" max="2" width="5.6640625" style="7" customWidth="1"/>
    <col min="3" max="3" width="3.6640625" style="7" bestFit="1" customWidth="1"/>
    <col min="4" max="4" width="40.33203125" style="7" customWidth="1"/>
    <col min="5" max="5" width="5.1640625" style="10" bestFit="1" customWidth="1"/>
    <col min="6" max="6" width="9.1640625" style="5"/>
    <col min="7" max="16384" width="9.1640625" style="7"/>
  </cols>
  <sheetData>
    <row r="1" spans="1:5" ht="46" x14ac:dyDescent="0.2">
      <c r="A1" s="43" t="s">
        <v>95</v>
      </c>
      <c r="B1" s="42" t="s">
        <v>94</v>
      </c>
      <c r="C1" s="2" t="s">
        <v>1</v>
      </c>
      <c r="D1" s="3" t="s">
        <v>6</v>
      </c>
      <c r="E1" s="4" t="s">
        <v>2</v>
      </c>
    </row>
    <row r="2" spans="1:5" s="5" customFormat="1" ht="42" x14ac:dyDescent="0.2">
      <c r="A2" s="38">
        <f>'Route Day 3'!A35</f>
        <v>991.7</v>
      </c>
      <c r="B2" s="37">
        <v>0</v>
      </c>
      <c r="C2" s="11"/>
      <c r="D2" s="9" t="s">
        <v>121</v>
      </c>
      <c r="E2" s="14"/>
    </row>
    <row r="3" spans="1:5" ht="16" x14ac:dyDescent="0.2">
      <c r="A3" s="34">
        <f t="shared" ref="A3:A60" si="0">A$2+B3</f>
        <v>991.7</v>
      </c>
      <c r="B3" s="33">
        <v>0</v>
      </c>
      <c r="C3" s="12" t="s">
        <v>3</v>
      </c>
      <c r="D3" s="44" t="s">
        <v>93</v>
      </c>
      <c r="E3" s="18">
        <f t="shared" ref="E3:E61" si="1">B4-B3</f>
        <v>0.9</v>
      </c>
    </row>
    <row r="4" spans="1:5" s="5" customFormat="1" ht="16" x14ac:dyDescent="0.2">
      <c r="A4" s="34">
        <f t="shared" si="0"/>
        <v>992.6</v>
      </c>
      <c r="B4" s="33">
        <v>0.9</v>
      </c>
      <c r="C4" s="12" t="s">
        <v>5</v>
      </c>
      <c r="D4" s="12" t="s">
        <v>213</v>
      </c>
      <c r="E4" s="18">
        <f t="shared" si="1"/>
        <v>3.1</v>
      </c>
    </row>
    <row r="5" spans="1:5" s="5" customFormat="1" ht="16" x14ac:dyDescent="0.2">
      <c r="A5" s="34">
        <f t="shared" si="0"/>
        <v>995.7</v>
      </c>
      <c r="B5" s="33">
        <v>4</v>
      </c>
      <c r="C5" s="12" t="s">
        <v>4</v>
      </c>
      <c r="D5" s="12" t="s">
        <v>214</v>
      </c>
      <c r="E5" s="18">
        <f t="shared" si="1"/>
        <v>0.29999999999999982</v>
      </c>
    </row>
    <row r="6" spans="1:5" s="5" customFormat="1" ht="16" x14ac:dyDescent="0.2">
      <c r="A6" s="34">
        <f t="shared" si="0"/>
        <v>996</v>
      </c>
      <c r="B6" s="33">
        <v>4.3</v>
      </c>
      <c r="C6" s="12" t="s">
        <v>4</v>
      </c>
      <c r="D6" s="12" t="s">
        <v>215</v>
      </c>
      <c r="E6" s="18">
        <f t="shared" si="1"/>
        <v>2.2000000000000002</v>
      </c>
    </row>
    <row r="7" spans="1:5" s="5" customFormat="1" ht="16" x14ac:dyDescent="0.2">
      <c r="A7" s="34">
        <f t="shared" si="0"/>
        <v>998.2</v>
      </c>
      <c r="B7" s="33">
        <v>6.5</v>
      </c>
      <c r="C7" s="12" t="s">
        <v>5</v>
      </c>
      <c r="D7" s="12" t="s">
        <v>175</v>
      </c>
      <c r="E7" s="18">
        <f t="shared" si="1"/>
        <v>58.599999999999994</v>
      </c>
    </row>
    <row r="8" spans="1:5" s="5" customFormat="1" ht="16" x14ac:dyDescent="0.2">
      <c r="A8" s="34">
        <f t="shared" si="0"/>
        <v>1056.8</v>
      </c>
      <c r="B8" s="33">
        <v>65.099999999999994</v>
      </c>
      <c r="C8" s="12" t="s">
        <v>5</v>
      </c>
      <c r="D8" s="12" t="s">
        <v>134</v>
      </c>
      <c r="E8" s="18">
        <f t="shared" si="1"/>
        <v>13.700000000000003</v>
      </c>
    </row>
    <row r="9" spans="1:5" s="5" customFormat="1" ht="16" x14ac:dyDescent="0.2">
      <c r="A9" s="34">
        <f t="shared" si="0"/>
        <v>1070.5</v>
      </c>
      <c r="B9" s="33">
        <v>78.8</v>
      </c>
      <c r="C9" s="12" t="s">
        <v>3</v>
      </c>
      <c r="D9" s="12" t="s">
        <v>135</v>
      </c>
      <c r="E9" s="18">
        <f t="shared" si="1"/>
        <v>1.2999999999999972</v>
      </c>
    </row>
    <row r="10" spans="1:5" s="5" customFormat="1" ht="16" x14ac:dyDescent="0.2">
      <c r="A10" s="34">
        <f t="shared" si="0"/>
        <v>1071.8</v>
      </c>
      <c r="B10" s="33">
        <v>80.099999999999994</v>
      </c>
      <c r="C10" s="12" t="s">
        <v>4</v>
      </c>
      <c r="D10" s="12" t="s">
        <v>136</v>
      </c>
      <c r="E10" s="18">
        <f t="shared" si="1"/>
        <v>0.20000000000000284</v>
      </c>
    </row>
    <row r="11" spans="1:5" s="5" customFormat="1" ht="16" x14ac:dyDescent="0.2">
      <c r="A11" s="34">
        <f t="shared" si="0"/>
        <v>1072</v>
      </c>
      <c r="B11" s="33">
        <v>80.3</v>
      </c>
      <c r="C11" s="12" t="s">
        <v>3</v>
      </c>
      <c r="D11" s="12" t="s">
        <v>137</v>
      </c>
      <c r="E11" s="18">
        <f t="shared" si="1"/>
        <v>0.20000000000000284</v>
      </c>
    </row>
    <row r="12" spans="1:5" s="5" customFormat="1" ht="42" x14ac:dyDescent="0.2">
      <c r="A12" s="38">
        <f t="shared" si="0"/>
        <v>1072.2</v>
      </c>
      <c r="B12" s="37">
        <v>80.5</v>
      </c>
      <c r="C12" s="11"/>
      <c r="D12" s="9" t="s">
        <v>251</v>
      </c>
      <c r="E12" s="14"/>
    </row>
    <row r="13" spans="1:5" s="5" customFormat="1" ht="16" x14ac:dyDescent="0.2">
      <c r="A13" s="34">
        <f t="shared" si="0"/>
        <v>1072.2</v>
      </c>
      <c r="B13" s="33">
        <v>80.5</v>
      </c>
      <c r="C13" s="12" t="s">
        <v>8</v>
      </c>
      <c r="D13" s="12" t="s">
        <v>122</v>
      </c>
      <c r="E13" s="18">
        <f t="shared" si="1"/>
        <v>9.4000000000000057</v>
      </c>
    </row>
    <row r="14" spans="1:5" s="5" customFormat="1" ht="16" x14ac:dyDescent="0.2">
      <c r="A14" s="34">
        <f t="shared" si="0"/>
        <v>1081.6000000000001</v>
      </c>
      <c r="B14" s="33">
        <v>89.9</v>
      </c>
      <c r="C14" s="12" t="s">
        <v>4</v>
      </c>
      <c r="D14" s="12" t="s">
        <v>138</v>
      </c>
      <c r="E14" s="18">
        <f t="shared" si="1"/>
        <v>9.8999999999999915</v>
      </c>
    </row>
    <row r="15" spans="1:5" s="5" customFormat="1" ht="16" x14ac:dyDescent="0.2">
      <c r="A15" s="34">
        <f t="shared" si="0"/>
        <v>1091.5</v>
      </c>
      <c r="B15" s="33">
        <v>99.8</v>
      </c>
      <c r="C15" s="12" t="s">
        <v>3</v>
      </c>
      <c r="D15" s="12" t="s">
        <v>252</v>
      </c>
      <c r="E15" s="18">
        <f t="shared" si="1"/>
        <v>1.1000000000000085</v>
      </c>
    </row>
    <row r="16" spans="1:5" s="5" customFormat="1" ht="16" x14ac:dyDescent="0.2">
      <c r="A16" s="34">
        <f t="shared" si="0"/>
        <v>1092.6000000000001</v>
      </c>
      <c r="B16" s="33">
        <v>100.9</v>
      </c>
      <c r="C16" s="12" t="s">
        <v>5</v>
      </c>
      <c r="D16" s="12" t="s">
        <v>107</v>
      </c>
      <c r="E16" s="18">
        <f t="shared" si="1"/>
        <v>1.0999999999999943</v>
      </c>
    </row>
    <row r="17" spans="1:5" s="5" customFormat="1" ht="16" x14ac:dyDescent="0.2">
      <c r="A17" s="34">
        <f t="shared" si="0"/>
        <v>1093.7</v>
      </c>
      <c r="B17" s="33">
        <v>102</v>
      </c>
      <c r="C17" s="12" t="s">
        <v>3</v>
      </c>
      <c r="D17" s="12" t="s">
        <v>125</v>
      </c>
      <c r="E17" s="18">
        <f t="shared" si="1"/>
        <v>9.9999999999994316E-2</v>
      </c>
    </row>
    <row r="18" spans="1:5" ht="16" x14ac:dyDescent="0.2">
      <c r="A18" s="34">
        <f t="shared" si="0"/>
        <v>1093.8</v>
      </c>
      <c r="B18" s="33">
        <v>102.1</v>
      </c>
      <c r="C18" s="12" t="s">
        <v>4</v>
      </c>
      <c r="D18" s="12" t="s">
        <v>126</v>
      </c>
      <c r="E18" s="18">
        <f t="shared" si="1"/>
        <v>0.20000000000000284</v>
      </c>
    </row>
    <row r="19" spans="1:5" ht="16" x14ac:dyDescent="0.2">
      <c r="A19" s="34">
        <f t="shared" si="0"/>
        <v>1094</v>
      </c>
      <c r="B19" s="33">
        <v>102.3</v>
      </c>
      <c r="C19" s="12" t="s">
        <v>4</v>
      </c>
      <c r="D19" s="12" t="s">
        <v>127</v>
      </c>
      <c r="E19" s="18">
        <f t="shared" si="1"/>
        <v>0.10000000000000853</v>
      </c>
    </row>
    <row r="20" spans="1:5" ht="16" x14ac:dyDescent="0.2">
      <c r="A20" s="34">
        <f t="shared" si="0"/>
        <v>1094.1000000000001</v>
      </c>
      <c r="B20" s="33">
        <v>102.4</v>
      </c>
      <c r="C20" s="12" t="s">
        <v>5</v>
      </c>
      <c r="D20" s="12" t="s">
        <v>128</v>
      </c>
      <c r="E20" s="18">
        <f t="shared" si="1"/>
        <v>2.7999999999999972</v>
      </c>
    </row>
    <row r="21" spans="1:5" ht="16" x14ac:dyDescent="0.2">
      <c r="A21" s="34">
        <f t="shared" si="0"/>
        <v>1096.9000000000001</v>
      </c>
      <c r="B21" s="33">
        <v>105.2</v>
      </c>
      <c r="C21" s="12" t="s">
        <v>3</v>
      </c>
      <c r="D21" s="12" t="s">
        <v>129</v>
      </c>
      <c r="E21" s="18">
        <f t="shared" si="1"/>
        <v>0.20000000000000284</v>
      </c>
    </row>
    <row r="22" spans="1:5" s="5" customFormat="1" ht="16" x14ac:dyDescent="0.2">
      <c r="A22" s="34">
        <f t="shared" si="0"/>
        <v>1097.1000000000001</v>
      </c>
      <c r="B22" s="33">
        <v>105.4</v>
      </c>
      <c r="C22" s="12" t="s">
        <v>4</v>
      </c>
      <c r="D22" s="12" t="s">
        <v>230</v>
      </c>
      <c r="E22" s="18">
        <f t="shared" si="1"/>
        <v>1.3999999999999915</v>
      </c>
    </row>
    <row r="23" spans="1:5" s="5" customFormat="1" ht="16" x14ac:dyDescent="0.2">
      <c r="A23" s="34">
        <f t="shared" si="0"/>
        <v>1098.5</v>
      </c>
      <c r="B23" s="33">
        <v>106.8</v>
      </c>
      <c r="C23" s="12" t="s">
        <v>4</v>
      </c>
      <c r="D23" s="12" t="s">
        <v>229</v>
      </c>
      <c r="E23" s="18">
        <f t="shared" si="1"/>
        <v>4.7000000000000028</v>
      </c>
    </row>
    <row r="24" spans="1:5" ht="16" x14ac:dyDescent="0.2">
      <c r="A24" s="34">
        <f t="shared" si="0"/>
        <v>1103.2</v>
      </c>
      <c r="B24" s="33">
        <v>111.5</v>
      </c>
      <c r="C24" s="12" t="s">
        <v>5</v>
      </c>
      <c r="D24" s="12" t="s">
        <v>140</v>
      </c>
      <c r="E24" s="18">
        <f t="shared" si="1"/>
        <v>1</v>
      </c>
    </row>
    <row r="25" spans="1:5" ht="16" x14ac:dyDescent="0.2">
      <c r="A25" s="34">
        <f t="shared" si="0"/>
        <v>1104.2</v>
      </c>
      <c r="B25" s="33">
        <v>112.5</v>
      </c>
      <c r="C25" s="12" t="s">
        <v>4</v>
      </c>
      <c r="D25" s="12" t="s">
        <v>141</v>
      </c>
      <c r="E25" s="18">
        <f t="shared" si="1"/>
        <v>0.20000000000000284</v>
      </c>
    </row>
    <row r="26" spans="1:5" s="5" customFormat="1" ht="16" x14ac:dyDescent="0.2">
      <c r="A26" s="34">
        <f t="shared" si="0"/>
        <v>1104.4000000000001</v>
      </c>
      <c r="B26" s="33">
        <v>112.7</v>
      </c>
      <c r="C26" s="12" t="s">
        <v>3</v>
      </c>
      <c r="D26" s="12" t="s">
        <v>224</v>
      </c>
      <c r="E26" s="18">
        <f t="shared" si="1"/>
        <v>0.20000000000000284</v>
      </c>
    </row>
    <row r="27" spans="1:5" ht="16" x14ac:dyDescent="0.2">
      <c r="A27" s="34">
        <f t="shared" si="0"/>
        <v>1104.6000000000001</v>
      </c>
      <c r="B27" s="33">
        <v>112.9</v>
      </c>
      <c r="C27" s="12" t="s">
        <v>5</v>
      </c>
      <c r="D27" s="12" t="s">
        <v>130</v>
      </c>
      <c r="E27" s="18">
        <f t="shared" si="1"/>
        <v>9.9999999999994316E-2</v>
      </c>
    </row>
    <row r="28" spans="1:5" s="5" customFormat="1" ht="16" x14ac:dyDescent="0.2">
      <c r="A28" s="34">
        <f t="shared" si="0"/>
        <v>1104.7</v>
      </c>
      <c r="B28" s="33">
        <v>113</v>
      </c>
      <c r="C28" s="12" t="s">
        <v>4</v>
      </c>
      <c r="D28" s="12" t="s">
        <v>216</v>
      </c>
      <c r="E28" s="18">
        <f t="shared" si="1"/>
        <v>0</v>
      </c>
    </row>
    <row r="29" spans="1:5" s="5" customFormat="1" ht="16" x14ac:dyDescent="0.2">
      <c r="A29" s="34">
        <f t="shared" si="0"/>
        <v>1104.7</v>
      </c>
      <c r="B29" s="33">
        <v>113</v>
      </c>
      <c r="C29" s="12" t="s">
        <v>7</v>
      </c>
      <c r="D29" s="12" t="s">
        <v>217</v>
      </c>
      <c r="E29" s="18">
        <f t="shared" si="1"/>
        <v>0.79999999999999716</v>
      </c>
    </row>
    <row r="30" spans="1:5" s="5" customFormat="1" ht="16" x14ac:dyDescent="0.2">
      <c r="A30" s="34">
        <f t="shared" si="0"/>
        <v>1105.5</v>
      </c>
      <c r="B30" s="33">
        <v>113.8</v>
      </c>
      <c r="C30" s="12" t="s">
        <v>4</v>
      </c>
      <c r="D30" s="12" t="s">
        <v>218</v>
      </c>
      <c r="E30" s="18">
        <f t="shared" si="1"/>
        <v>0.20000000000000284</v>
      </c>
    </row>
    <row r="31" spans="1:5" s="5" customFormat="1" ht="16" x14ac:dyDescent="0.2">
      <c r="A31" s="34">
        <f t="shared" si="0"/>
        <v>1105.7</v>
      </c>
      <c r="B31" s="33">
        <v>114</v>
      </c>
      <c r="C31" s="12" t="s">
        <v>3</v>
      </c>
      <c r="D31" s="12" t="s">
        <v>142</v>
      </c>
      <c r="E31" s="18">
        <f t="shared" si="1"/>
        <v>1</v>
      </c>
    </row>
    <row r="32" spans="1:5" s="5" customFormat="1" ht="16" x14ac:dyDescent="0.2">
      <c r="A32" s="34">
        <f t="shared" si="0"/>
        <v>1106.7</v>
      </c>
      <c r="B32" s="33">
        <v>115</v>
      </c>
      <c r="C32" s="12" t="s">
        <v>5</v>
      </c>
      <c r="D32" s="12" t="s">
        <v>143</v>
      </c>
      <c r="E32" s="18">
        <f t="shared" si="1"/>
        <v>2.9000000000000057</v>
      </c>
    </row>
    <row r="33" spans="1:5" s="5" customFormat="1" ht="16" x14ac:dyDescent="0.2">
      <c r="A33" s="34">
        <f t="shared" si="0"/>
        <v>1109.6000000000001</v>
      </c>
      <c r="B33" s="33">
        <v>117.9</v>
      </c>
      <c r="C33" s="12" t="s">
        <v>4</v>
      </c>
      <c r="D33" s="12" t="s">
        <v>144</v>
      </c>
      <c r="E33" s="18">
        <f t="shared" si="1"/>
        <v>2.3999999999999915</v>
      </c>
    </row>
    <row r="34" spans="1:5" s="5" customFormat="1" ht="16" x14ac:dyDescent="0.2">
      <c r="A34" s="34">
        <f t="shared" si="0"/>
        <v>1112</v>
      </c>
      <c r="B34" s="33">
        <v>120.3</v>
      </c>
      <c r="C34" s="12" t="s">
        <v>3</v>
      </c>
      <c r="D34" s="12" t="s">
        <v>36</v>
      </c>
      <c r="E34" s="18">
        <f t="shared" si="1"/>
        <v>0.79999999999999716</v>
      </c>
    </row>
    <row r="35" spans="1:5" s="5" customFormat="1" ht="16" x14ac:dyDescent="0.2">
      <c r="A35" s="34">
        <f t="shared" si="0"/>
        <v>1112.8</v>
      </c>
      <c r="B35" s="33">
        <v>121.1</v>
      </c>
      <c r="C35" s="12" t="s">
        <v>4</v>
      </c>
      <c r="D35" s="12" t="s">
        <v>145</v>
      </c>
      <c r="E35" s="18">
        <f t="shared" si="1"/>
        <v>3</v>
      </c>
    </row>
    <row r="36" spans="1:5" s="5" customFormat="1" ht="16" x14ac:dyDescent="0.2">
      <c r="A36" s="34">
        <f t="shared" si="0"/>
        <v>1115.8</v>
      </c>
      <c r="B36" s="33">
        <v>124.1</v>
      </c>
      <c r="C36" s="12" t="s">
        <v>3</v>
      </c>
      <c r="D36" s="12" t="s">
        <v>146</v>
      </c>
      <c r="E36" s="18">
        <f t="shared" si="1"/>
        <v>1.2999999999999972</v>
      </c>
    </row>
    <row r="37" spans="1:5" s="5" customFormat="1" ht="42" x14ac:dyDescent="0.2">
      <c r="A37" s="38">
        <f t="shared" si="0"/>
        <v>1117.1000000000001</v>
      </c>
      <c r="B37" s="37">
        <v>125.39999999999999</v>
      </c>
      <c r="C37" s="11"/>
      <c r="D37" s="9" t="s">
        <v>131</v>
      </c>
      <c r="E37" s="14"/>
    </row>
    <row r="38" spans="1:5" s="5" customFormat="1" ht="16" x14ac:dyDescent="0.2">
      <c r="A38" s="34">
        <f t="shared" si="0"/>
        <v>1117.1000000000001</v>
      </c>
      <c r="B38" s="33">
        <v>125.39999999999999</v>
      </c>
      <c r="C38" s="12" t="s">
        <v>8</v>
      </c>
      <c r="D38" s="12" t="s">
        <v>123</v>
      </c>
      <c r="E38" s="18">
        <f t="shared" si="1"/>
        <v>10.500000000000014</v>
      </c>
    </row>
    <row r="39" spans="1:5" s="5" customFormat="1" ht="16" x14ac:dyDescent="0.2">
      <c r="A39" s="34">
        <f t="shared" si="0"/>
        <v>1127.6000000000001</v>
      </c>
      <c r="B39" s="33">
        <v>135.9</v>
      </c>
      <c r="C39" s="12" t="s">
        <v>4</v>
      </c>
      <c r="D39" s="12" t="s">
        <v>31</v>
      </c>
      <c r="E39" s="18">
        <f t="shared" si="1"/>
        <v>5.3999999999999773</v>
      </c>
    </row>
    <row r="40" spans="1:5" s="5" customFormat="1" ht="16" x14ac:dyDescent="0.2">
      <c r="A40" s="34">
        <f t="shared" si="0"/>
        <v>1133</v>
      </c>
      <c r="B40" s="33">
        <v>141.29999999999998</v>
      </c>
      <c r="C40" s="12" t="s">
        <v>3</v>
      </c>
      <c r="D40" s="12" t="s">
        <v>147</v>
      </c>
      <c r="E40" s="18">
        <f t="shared" si="1"/>
        <v>0.20000000000001705</v>
      </c>
    </row>
    <row r="41" spans="1:5" s="5" customFormat="1" ht="16" x14ac:dyDescent="0.2">
      <c r="A41" s="36">
        <f t="shared" si="0"/>
        <v>1133.2</v>
      </c>
      <c r="B41" s="35">
        <v>141.5</v>
      </c>
      <c r="C41" s="27"/>
      <c r="D41" s="27" t="s">
        <v>225</v>
      </c>
      <c r="E41" s="26"/>
    </row>
    <row r="42" spans="1:5" s="5" customFormat="1" ht="16" x14ac:dyDescent="0.2">
      <c r="A42" s="34">
        <f t="shared" si="0"/>
        <v>1133.2</v>
      </c>
      <c r="B42" s="33">
        <v>141.5</v>
      </c>
      <c r="C42" s="12" t="s">
        <v>5</v>
      </c>
      <c r="D42" s="12" t="s">
        <v>139</v>
      </c>
      <c r="E42" s="18">
        <f t="shared" si="1"/>
        <v>0.29999999999998295</v>
      </c>
    </row>
    <row r="43" spans="1:5" s="5" customFormat="1" ht="16" x14ac:dyDescent="0.2">
      <c r="A43" s="34">
        <f t="shared" si="0"/>
        <v>1133.5</v>
      </c>
      <c r="B43" s="33">
        <v>141.79999999999998</v>
      </c>
      <c r="C43" s="12" t="s">
        <v>4</v>
      </c>
      <c r="D43" s="45" t="s">
        <v>148</v>
      </c>
      <c r="E43" s="18">
        <f t="shared" si="1"/>
        <v>0.10000000000002274</v>
      </c>
    </row>
    <row r="44" spans="1:5" s="5" customFormat="1" ht="16" x14ac:dyDescent="0.2">
      <c r="A44" s="34">
        <f t="shared" si="0"/>
        <v>1133.6000000000001</v>
      </c>
      <c r="B44" s="33">
        <v>141.9</v>
      </c>
      <c r="C44" s="12" t="s">
        <v>3</v>
      </c>
      <c r="D44" s="12" t="s">
        <v>149</v>
      </c>
      <c r="E44" s="18">
        <f t="shared" si="1"/>
        <v>11.5</v>
      </c>
    </row>
    <row r="45" spans="1:5" s="5" customFormat="1" ht="16" x14ac:dyDescent="0.2">
      <c r="A45" s="34">
        <f t="shared" si="0"/>
        <v>1145.1000000000001</v>
      </c>
      <c r="B45" s="33">
        <v>153.4</v>
      </c>
      <c r="C45" s="12" t="s">
        <v>220</v>
      </c>
      <c r="D45" s="45" t="s">
        <v>221</v>
      </c>
      <c r="E45" s="18">
        <f t="shared" si="1"/>
        <v>0.89999999999997726</v>
      </c>
    </row>
    <row r="46" spans="1:5" s="5" customFormat="1" ht="16" x14ac:dyDescent="0.2">
      <c r="A46" s="34">
        <f t="shared" si="0"/>
        <v>1146</v>
      </c>
      <c r="B46" s="33">
        <v>154.29999999999998</v>
      </c>
      <c r="C46" s="12" t="s">
        <v>4</v>
      </c>
      <c r="D46" s="46" t="s">
        <v>150</v>
      </c>
      <c r="E46" s="18">
        <f t="shared" si="1"/>
        <v>1.5</v>
      </c>
    </row>
    <row r="47" spans="1:5" s="5" customFormat="1" ht="16" x14ac:dyDescent="0.2">
      <c r="A47" s="34">
        <f t="shared" si="0"/>
        <v>1147.5</v>
      </c>
      <c r="B47" s="33">
        <v>155.79999999999998</v>
      </c>
      <c r="C47" s="12" t="s">
        <v>3</v>
      </c>
      <c r="D47" s="45" t="s">
        <v>33</v>
      </c>
      <c r="E47" s="18">
        <f t="shared" si="1"/>
        <v>4.7000000000000171</v>
      </c>
    </row>
    <row r="48" spans="1:5" s="5" customFormat="1" ht="16" x14ac:dyDescent="0.2">
      <c r="A48" s="34">
        <f t="shared" si="0"/>
        <v>1152.2</v>
      </c>
      <c r="B48" s="33">
        <v>160.5</v>
      </c>
      <c r="C48" s="12" t="s">
        <v>4</v>
      </c>
      <c r="D48" s="12" t="s">
        <v>152</v>
      </c>
      <c r="E48" s="18">
        <f t="shared" si="1"/>
        <v>3.5999999999999943</v>
      </c>
    </row>
    <row r="49" spans="1:5" s="5" customFormat="1" ht="16" x14ac:dyDescent="0.2">
      <c r="A49" s="34">
        <f t="shared" si="0"/>
        <v>1155.8</v>
      </c>
      <c r="B49" s="33">
        <v>164.1</v>
      </c>
      <c r="C49" s="12" t="s">
        <v>4</v>
      </c>
      <c r="D49" s="12" t="s">
        <v>151</v>
      </c>
      <c r="E49" s="18">
        <f t="shared" si="1"/>
        <v>0.20000000000001705</v>
      </c>
    </row>
    <row r="50" spans="1:5" s="5" customFormat="1" ht="16" x14ac:dyDescent="0.2">
      <c r="A50" s="34">
        <f t="shared" si="0"/>
        <v>1156</v>
      </c>
      <c r="B50" s="33">
        <v>164.3</v>
      </c>
      <c r="C50" s="12" t="s">
        <v>3</v>
      </c>
      <c r="D50" s="12" t="s">
        <v>222</v>
      </c>
      <c r="E50" s="18">
        <f t="shared" si="1"/>
        <v>9.9999999999994316E-2</v>
      </c>
    </row>
    <row r="51" spans="1:5" s="5" customFormat="1" ht="44" customHeight="1" x14ac:dyDescent="0.2">
      <c r="A51" s="38">
        <f t="shared" si="0"/>
        <v>1156.1000000000001</v>
      </c>
      <c r="B51" s="37">
        <v>164.4</v>
      </c>
      <c r="C51" s="11"/>
      <c r="D51" s="9" t="s">
        <v>132</v>
      </c>
      <c r="E51" s="14"/>
    </row>
    <row r="52" spans="1:5" s="5" customFormat="1" ht="16" x14ac:dyDescent="0.2">
      <c r="A52" s="34">
        <f t="shared" si="0"/>
        <v>1156.1000000000001</v>
      </c>
      <c r="B52" s="33">
        <v>164.4</v>
      </c>
      <c r="C52" s="12" t="s">
        <v>8</v>
      </c>
      <c r="D52" s="12" t="s">
        <v>124</v>
      </c>
      <c r="E52" s="18">
        <f t="shared" si="1"/>
        <v>0.59999999999999432</v>
      </c>
    </row>
    <row r="53" spans="1:5" s="5" customFormat="1" ht="16" x14ac:dyDescent="0.2">
      <c r="A53" s="34">
        <f t="shared" si="0"/>
        <v>1156.7</v>
      </c>
      <c r="B53" s="33">
        <v>165</v>
      </c>
      <c r="C53" s="12" t="s">
        <v>5</v>
      </c>
      <c r="D53" s="12" t="s">
        <v>223</v>
      </c>
      <c r="E53" s="18">
        <f t="shared" si="1"/>
        <v>4.5</v>
      </c>
    </row>
    <row r="54" spans="1:5" s="5" customFormat="1" ht="16" x14ac:dyDescent="0.2">
      <c r="A54" s="34">
        <f t="shared" si="0"/>
        <v>1161.2</v>
      </c>
      <c r="B54" s="33">
        <v>169.5</v>
      </c>
      <c r="C54" s="12" t="s">
        <v>4</v>
      </c>
      <c r="D54" s="12" t="s">
        <v>153</v>
      </c>
      <c r="E54" s="18">
        <f t="shared" si="1"/>
        <v>2.6999999999999886</v>
      </c>
    </row>
    <row r="55" spans="1:5" s="5" customFormat="1" ht="16" x14ac:dyDescent="0.2">
      <c r="A55" s="34">
        <f t="shared" si="0"/>
        <v>1163.9000000000001</v>
      </c>
      <c r="B55" s="33">
        <v>172.2</v>
      </c>
      <c r="C55" s="12" t="s">
        <v>3</v>
      </c>
      <c r="D55" s="12" t="s">
        <v>154</v>
      </c>
      <c r="E55" s="18">
        <f t="shared" si="1"/>
        <v>6</v>
      </c>
    </row>
    <row r="56" spans="1:5" s="5" customFormat="1" ht="16" x14ac:dyDescent="0.2">
      <c r="A56" s="34">
        <f t="shared" si="0"/>
        <v>1169.9000000000001</v>
      </c>
      <c r="B56" s="33">
        <v>178.2</v>
      </c>
      <c r="C56" s="12" t="s">
        <v>4</v>
      </c>
      <c r="D56" s="12" t="s">
        <v>155</v>
      </c>
      <c r="E56" s="18">
        <f t="shared" si="1"/>
        <v>5.2000000000000171</v>
      </c>
    </row>
    <row r="57" spans="1:5" s="5" customFormat="1" ht="16" x14ac:dyDescent="0.2">
      <c r="A57" s="34">
        <f t="shared" si="0"/>
        <v>1175.1000000000001</v>
      </c>
      <c r="B57" s="33">
        <v>183.4</v>
      </c>
      <c r="C57" s="12" t="s">
        <v>5</v>
      </c>
      <c r="D57" s="12" t="s">
        <v>156</v>
      </c>
      <c r="E57" s="18">
        <f t="shared" si="1"/>
        <v>8</v>
      </c>
    </row>
    <row r="58" spans="1:5" s="5" customFormat="1" ht="16" x14ac:dyDescent="0.2">
      <c r="A58" s="34">
        <f t="shared" si="0"/>
        <v>1183.1000000000001</v>
      </c>
      <c r="B58" s="33">
        <v>191.4</v>
      </c>
      <c r="C58" s="12" t="s">
        <v>5</v>
      </c>
      <c r="D58" s="12" t="s">
        <v>157</v>
      </c>
      <c r="E58" s="18">
        <f t="shared" si="1"/>
        <v>2.5999999999999943</v>
      </c>
    </row>
    <row r="59" spans="1:5" s="5" customFormat="1" ht="16" x14ac:dyDescent="0.2">
      <c r="A59" s="34">
        <f t="shared" si="0"/>
        <v>1185.7</v>
      </c>
      <c r="B59" s="33">
        <v>194</v>
      </c>
      <c r="C59" s="12" t="s">
        <v>4</v>
      </c>
      <c r="D59" s="12" t="s">
        <v>160</v>
      </c>
      <c r="E59" s="18">
        <f t="shared" si="1"/>
        <v>3.1999999999999886</v>
      </c>
    </row>
    <row r="60" spans="1:5" s="5" customFormat="1" ht="16" x14ac:dyDescent="0.2">
      <c r="A60" s="34">
        <f t="shared" si="0"/>
        <v>1188.9000000000001</v>
      </c>
      <c r="B60" s="33">
        <v>197.2</v>
      </c>
      <c r="C60" s="12" t="s">
        <v>3</v>
      </c>
      <c r="D60" s="12" t="s">
        <v>161</v>
      </c>
      <c r="E60" s="18">
        <f t="shared" si="1"/>
        <v>1</v>
      </c>
    </row>
    <row r="61" spans="1:5" s="5" customFormat="1" ht="16" x14ac:dyDescent="0.2">
      <c r="A61" s="34">
        <f t="shared" ref="A61:A65" si="2">A$2+B61</f>
        <v>1189.9000000000001</v>
      </c>
      <c r="B61" s="33">
        <v>198.2</v>
      </c>
      <c r="C61" s="12" t="s">
        <v>3</v>
      </c>
      <c r="D61" s="12" t="s">
        <v>36</v>
      </c>
      <c r="E61" s="18">
        <f t="shared" si="1"/>
        <v>1.5</v>
      </c>
    </row>
    <row r="62" spans="1:5" s="5" customFormat="1" ht="16" x14ac:dyDescent="0.2">
      <c r="A62" s="34">
        <f t="shared" si="2"/>
        <v>1191.4000000000001</v>
      </c>
      <c r="B62" s="33">
        <v>199.7</v>
      </c>
      <c r="C62" s="12" t="s">
        <v>4</v>
      </c>
      <c r="D62" s="12" t="s">
        <v>158</v>
      </c>
      <c r="E62" s="18">
        <f t="shared" ref="E62:E64" si="3">B63-B62</f>
        <v>0.10000000000002274</v>
      </c>
    </row>
    <row r="63" spans="1:5" s="5" customFormat="1" ht="16" x14ac:dyDescent="0.2">
      <c r="A63" s="34">
        <f t="shared" si="2"/>
        <v>1191.5</v>
      </c>
      <c r="B63" s="33">
        <v>199.8</v>
      </c>
      <c r="C63" s="12" t="s">
        <v>3</v>
      </c>
      <c r="D63" s="12" t="s">
        <v>159</v>
      </c>
      <c r="E63" s="18">
        <f t="shared" si="3"/>
        <v>5.0999999999999943</v>
      </c>
    </row>
    <row r="64" spans="1:5" s="5" customFormat="1" ht="16" x14ac:dyDescent="0.2">
      <c r="A64" s="34">
        <f t="shared" si="2"/>
        <v>1196.6000000000001</v>
      </c>
      <c r="B64" s="33">
        <v>204.9</v>
      </c>
      <c r="C64" s="12" t="s">
        <v>4</v>
      </c>
      <c r="D64" s="12" t="s">
        <v>219</v>
      </c>
      <c r="E64" s="18">
        <f t="shared" si="3"/>
        <v>0.29999999999998295</v>
      </c>
    </row>
    <row r="65" spans="1:5" s="5" customFormat="1" ht="43" thickBot="1" x14ac:dyDescent="0.25">
      <c r="A65" s="32">
        <f t="shared" si="2"/>
        <v>1196.9000000000001</v>
      </c>
      <c r="B65" s="31">
        <v>205.2</v>
      </c>
      <c r="C65" s="30"/>
      <c r="D65" s="20" t="s">
        <v>133</v>
      </c>
      <c r="E65" s="21"/>
    </row>
    <row r="66" spans="1:5" s="5" customFormat="1" ht="13" x14ac:dyDescent="0.15">
      <c r="A66" s="29"/>
    </row>
    <row r="67" spans="1:5" s="5" customFormat="1" ht="13" x14ac:dyDescent="0.15">
      <c r="A67" s="29"/>
    </row>
    <row r="68" spans="1:5" s="5" customFormat="1" ht="13" x14ac:dyDescent="0.15">
      <c r="A68" s="29"/>
    </row>
    <row r="69" spans="1:5" s="5" customFormat="1" ht="13" x14ac:dyDescent="0.15">
      <c r="A69" s="29"/>
    </row>
    <row r="70" spans="1:5" s="5" customFormat="1" ht="13" x14ac:dyDescent="0.15">
      <c r="A70" s="29"/>
    </row>
    <row r="71" spans="1:5" s="5" customFormat="1" ht="13" x14ac:dyDescent="0.15">
      <c r="A71" s="29"/>
    </row>
    <row r="72" spans="1:5" s="5" customFormat="1" ht="13" x14ac:dyDescent="0.15">
      <c r="A72" s="29"/>
    </row>
    <row r="73" spans="1:5" s="5" customFormat="1" ht="13" x14ac:dyDescent="0.15">
      <c r="A73" s="29"/>
    </row>
    <row r="74" spans="1:5" s="5" customFormat="1" ht="13" x14ac:dyDescent="0.15">
      <c r="A74" s="29"/>
    </row>
    <row r="75" spans="1:5" s="5" customFormat="1" ht="13" x14ac:dyDescent="0.15">
      <c r="A75" s="29"/>
    </row>
    <row r="76" spans="1:5" s="5" customFormat="1" ht="13" x14ac:dyDescent="0.15">
      <c r="A76" s="29"/>
    </row>
    <row r="77" spans="1:5" s="5" customFormat="1" ht="13" x14ac:dyDescent="0.15">
      <c r="A77" s="29"/>
    </row>
    <row r="78" spans="1:5" s="5" customFormat="1" ht="13" x14ac:dyDescent="0.15">
      <c r="A78" s="29"/>
    </row>
    <row r="79" spans="1:5" s="5" customFormat="1" ht="13" x14ac:dyDescent="0.15">
      <c r="A79" s="29"/>
    </row>
    <row r="80" spans="1:5" s="5" customFormat="1" ht="13" x14ac:dyDescent="0.15">
      <c r="A80" s="29"/>
    </row>
    <row r="81" spans="1:1" s="5" customFormat="1" ht="13" x14ac:dyDescent="0.15">
      <c r="A81" s="29"/>
    </row>
    <row r="82" spans="1:1" s="5" customFormat="1" ht="13" x14ac:dyDescent="0.15">
      <c r="A82" s="29"/>
    </row>
    <row r="83" spans="1:1" s="5" customFormat="1" ht="13" x14ac:dyDescent="0.15">
      <c r="A83" s="29"/>
    </row>
    <row r="84" spans="1:1" s="5" customFormat="1" ht="13" x14ac:dyDescent="0.15">
      <c r="A84" s="29"/>
    </row>
    <row r="85" spans="1:1" s="5" customFormat="1" ht="13" x14ac:dyDescent="0.15">
      <c r="A85" s="29"/>
    </row>
    <row r="86" spans="1:1" s="5" customFormat="1" ht="13" x14ac:dyDescent="0.15">
      <c r="A86" s="29"/>
    </row>
    <row r="87" spans="1:1" s="5" customFormat="1" ht="13" x14ac:dyDescent="0.15">
      <c r="A87" s="29"/>
    </row>
    <row r="88" spans="1:1" s="5" customFormat="1" ht="13" x14ac:dyDescent="0.15">
      <c r="A88" s="29"/>
    </row>
    <row r="89" spans="1:1" s="5" customFormat="1" ht="13" x14ac:dyDescent="0.15">
      <c r="A89" s="29"/>
    </row>
    <row r="90" spans="1:1" s="5" customFormat="1" ht="13" x14ac:dyDescent="0.15">
      <c r="A90" s="29"/>
    </row>
    <row r="91" spans="1:1" s="5" customFormat="1" ht="13" x14ac:dyDescent="0.15">
      <c r="A91" s="29"/>
    </row>
    <row r="92" spans="1:1" s="5" customFormat="1" ht="13" x14ac:dyDescent="0.15">
      <c r="A92" s="29"/>
    </row>
    <row r="93" spans="1:1" s="5" customFormat="1" ht="13" x14ac:dyDescent="0.15">
      <c r="A93" s="29"/>
    </row>
    <row r="94" spans="1:1" s="5" customFormat="1" ht="13" x14ac:dyDescent="0.15">
      <c r="A94" s="29"/>
    </row>
    <row r="95" spans="1:1" s="5" customFormat="1" ht="13" x14ac:dyDescent="0.15">
      <c r="A95" s="29"/>
    </row>
    <row r="96" spans="1:1" s="5" customFormat="1" ht="13" x14ac:dyDescent="0.15">
      <c r="A96" s="29"/>
    </row>
    <row r="97" spans="1:1" s="5" customFormat="1" ht="13" x14ac:dyDescent="0.15">
      <c r="A97" s="29"/>
    </row>
    <row r="98" spans="1:1" s="5" customFormat="1" ht="13" x14ac:dyDescent="0.15">
      <c r="A98" s="29"/>
    </row>
    <row r="99" spans="1:1" s="5" customFormat="1" ht="13" x14ac:dyDescent="0.15">
      <c r="A99" s="29"/>
    </row>
    <row r="100" spans="1:1" s="5" customFormat="1" ht="13" x14ac:dyDescent="0.15">
      <c r="A100" s="29"/>
    </row>
    <row r="101" spans="1:1" s="5" customFormat="1" ht="13" x14ac:dyDescent="0.15">
      <c r="A101" s="29"/>
    </row>
    <row r="102" spans="1:1" s="5" customFormat="1" ht="13" x14ac:dyDescent="0.15">
      <c r="A102" s="29"/>
    </row>
    <row r="103" spans="1:1" s="5" customFormat="1" ht="13" x14ac:dyDescent="0.15">
      <c r="A103" s="29"/>
    </row>
    <row r="104" spans="1:1" s="5" customFormat="1" ht="13" x14ac:dyDescent="0.15">
      <c r="A104" s="29"/>
    </row>
    <row r="105" spans="1:1" s="5" customFormat="1" ht="13" x14ac:dyDescent="0.15">
      <c r="A105" s="29"/>
    </row>
    <row r="106" spans="1:1" s="5" customFormat="1" ht="13" x14ac:dyDescent="0.15">
      <c r="A106" s="29"/>
    </row>
    <row r="107" spans="1:1" s="5" customFormat="1" ht="13" x14ac:dyDescent="0.15">
      <c r="A107" s="29"/>
    </row>
    <row r="108" spans="1:1" s="5" customFormat="1" ht="13" x14ac:dyDescent="0.15">
      <c r="A108" s="29"/>
    </row>
    <row r="109" spans="1:1" s="5" customFormat="1" ht="13" x14ac:dyDescent="0.15">
      <c r="A109" s="29"/>
    </row>
    <row r="110" spans="1:1" s="5" customFormat="1" ht="13" x14ac:dyDescent="0.15">
      <c r="A110" s="29"/>
    </row>
    <row r="111" spans="1:1" s="5" customFormat="1" ht="13" x14ac:dyDescent="0.15">
      <c r="A111" s="29"/>
    </row>
    <row r="112" spans="1:1" s="5" customFormat="1" ht="13" x14ac:dyDescent="0.15">
      <c r="A112" s="29"/>
    </row>
    <row r="113" spans="1:1" s="5" customFormat="1" ht="13" x14ac:dyDescent="0.15">
      <c r="A113" s="29"/>
    </row>
    <row r="114" spans="1:1" s="5" customFormat="1" ht="13" x14ac:dyDescent="0.15">
      <c r="A114" s="29"/>
    </row>
    <row r="115" spans="1:1" s="5" customFormat="1" ht="13" x14ac:dyDescent="0.15">
      <c r="A115" s="29"/>
    </row>
    <row r="116" spans="1:1" s="5" customFormat="1" ht="13" x14ac:dyDescent="0.15">
      <c r="A116" s="29"/>
    </row>
    <row r="117" spans="1:1" s="5" customFormat="1" ht="13" x14ac:dyDescent="0.15">
      <c r="A117" s="29"/>
    </row>
    <row r="118" spans="1:1" s="5" customFormat="1" ht="13" x14ac:dyDescent="0.15">
      <c r="A118" s="29"/>
    </row>
    <row r="119" spans="1:1" s="5" customFormat="1" ht="13" x14ac:dyDescent="0.15">
      <c r="A119" s="29"/>
    </row>
    <row r="120" spans="1:1" s="5" customFormat="1" ht="13" x14ac:dyDescent="0.15">
      <c r="A120" s="29"/>
    </row>
    <row r="121" spans="1:1" s="5" customFormat="1" ht="13" x14ac:dyDescent="0.15">
      <c r="A121" s="29"/>
    </row>
    <row r="122" spans="1:1" s="5" customFormat="1" ht="13" x14ac:dyDescent="0.15">
      <c r="A122" s="29"/>
    </row>
    <row r="123" spans="1:1" s="5" customFormat="1" ht="13" x14ac:dyDescent="0.15">
      <c r="A123" s="29"/>
    </row>
    <row r="124" spans="1:1" s="5" customFormat="1" ht="13" x14ac:dyDescent="0.15">
      <c r="A124" s="29"/>
    </row>
    <row r="125" spans="1:1" s="5" customFormat="1" ht="13" x14ac:dyDescent="0.15">
      <c r="A125" s="29"/>
    </row>
    <row r="126" spans="1:1" s="5" customFormat="1" ht="13" x14ac:dyDescent="0.15">
      <c r="A126" s="29"/>
    </row>
    <row r="127" spans="1:1" s="5" customFormat="1" ht="13" x14ac:dyDescent="0.15">
      <c r="A127" s="29"/>
    </row>
    <row r="128" spans="1:1" s="5" customFormat="1" ht="13" x14ac:dyDescent="0.15">
      <c r="A128" s="29"/>
    </row>
    <row r="129" spans="1:1" s="5" customFormat="1" ht="13" x14ac:dyDescent="0.15">
      <c r="A129" s="29"/>
    </row>
    <row r="130" spans="1:1" s="5" customFormat="1" ht="13" x14ac:dyDescent="0.15">
      <c r="A130" s="29"/>
    </row>
    <row r="131" spans="1:1" s="5" customFormat="1" ht="13" x14ac:dyDescent="0.15">
      <c r="A131" s="29"/>
    </row>
    <row r="132" spans="1:1" s="5" customFormat="1" ht="13" x14ac:dyDescent="0.15">
      <c r="A132" s="29"/>
    </row>
    <row r="133" spans="1:1" s="5" customFormat="1" ht="13" x14ac:dyDescent="0.15">
      <c r="A133" s="29"/>
    </row>
    <row r="134" spans="1:1" s="5" customFormat="1" ht="13" x14ac:dyDescent="0.15">
      <c r="A134" s="29"/>
    </row>
    <row r="135" spans="1:1" s="5" customFormat="1" ht="13" x14ac:dyDescent="0.15">
      <c r="A135" s="29"/>
    </row>
    <row r="136" spans="1:1" s="5" customFormat="1" ht="13" x14ac:dyDescent="0.15">
      <c r="A136" s="29"/>
    </row>
    <row r="137" spans="1:1" s="5" customFormat="1" ht="13" x14ac:dyDescent="0.15">
      <c r="A137" s="29"/>
    </row>
    <row r="138" spans="1:1" s="5" customFormat="1" ht="13" x14ac:dyDescent="0.15">
      <c r="A138" s="29"/>
    </row>
    <row r="139" spans="1:1" s="5" customFormat="1" ht="13" x14ac:dyDescent="0.15">
      <c r="A139" s="29"/>
    </row>
  </sheetData>
  <printOptions gridLines="1"/>
  <pageMargins left="0.35433070866141736" right="3.3052967563837128" top="0.79494478951000691" bottom="0.45186335403726707" header="0.31496062992125984" footer="0.15748031496062992"/>
  <pageSetup scale="95" fitToHeight="3" orientation="portrait" horizontalDpi="4294967292" verticalDpi="4294967292" r:id="rId1"/>
  <headerFooter>
    <oddHeader>&amp;LBC Randonneurs
Event 5458&amp;C1200km Brevet
Van Isle DAY 4 to ferry&amp;R20 Jun 2024.    .</oddHeader>
    <oddFooter>&amp;L&amp;"Calibri,Regular"&amp;10&amp;K000000Rev: 9 Jun 24&amp;R&amp;"Calibri,Regular"&amp;10&amp;K000000Page &amp;P         .</oddFooter>
  </headerFooter>
  <rowBreaks count="1" manualBreakCount="1">
    <brk id="3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0173F-FFA9-8D47-9B3C-D588BA3F76D2}">
  <dimension ref="A1:F86"/>
  <sheetViews>
    <sheetView zoomScale="150" zoomScaleNormal="150" zoomScaleSheetLayoutView="100" zoomScalePageLayoutView="161" workbookViewId="0"/>
  </sheetViews>
  <sheetFormatPr baseColWidth="10" defaultColWidth="9.1640625" defaultRowHeight="15" x14ac:dyDescent="0.2"/>
  <cols>
    <col min="1" max="1" width="6.6640625" style="28" bestFit="1" customWidth="1"/>
    <col min="2" max="2" width="5.6640625" style="7" customWidth="1"/>
    <col min="3" max="3" width="3.6640625" style="7" bestFit="1" customWidth="1"/>
    <col min="4" max="4" width="40.33203125" style="7" customWidth="1"/>
    <col min="5" max="5" width="5.1640625" style="10" bestFit="1" customWidth="1"/>
    <col min="6" max="6" width="9.1640625" style="5"/>
    <col min="7" max="16384" width="9.1640625" style="7"/>
  </cols>
  <sheetData>
    <row r="1" spans="1:5" ht="46" x14ac:dyDescent="0.2">
      <c r="A1" s="43" t="s">
        <v>95</v>
      </c>
      <c r="B1" s="42" t="s">
        <v>94</v>
      </c>
      <c r="C1" s="2" t="s">
        <v>1</v>
      </c>
      <c r="D1" s="3" t="s">
        <v>6</v>
      </c>
      <c r="E1" s="4" t="s">
        <v>2</v>
      </c>
    </row>
    <row r="2" spans="1:5" s="5" customFormat="1" ht="42" x14ac:dyDescent="0.2">
      <c r="A2" s="38">
        <f>'Route Day 4 to ferry'!A65</f>
        <v>1196.9000000000001</v>
      </c>
      <c r="B2" s="37">
        <f>'Route Day 4 to ferry'!B65</f>
        <v>205.2</v>
      </c>
      <c r="C2" s="11"/>
      <c r="D2" s="9" t="s">
        <v>133</v>
      </c>
      <c r="E2" s="14"/>
    </row>
    <row r="3" spans="1:5" ht="16" x14ac:dyDescent="0.2">
      <c r="A3" s="34">
        <f>A$2+B3-B$2</f>
        <v>1196.9000000000001</v>
      </c>
      <c r="B3" s="33">
        <f>B2</f>
        <v>205.2</v>
      </c>
      <c r="C3" s="12" t="s">
        <v>5</v>
      </c>
      <c r="D3" s="44" t="s">
        <v>231</v>
      </c>
      <c r="E3" s="18">
        <v>0.1</v>
      </c>
    </row>
    <row r="4" spans="1:5" s="5" customFormat="1" ht="16" x14ac:dyDescent="0.2">
      <c r="A4" s="34">
        <f t="shared" ref="A4:A8" si="0">A$2+B4-B$2</f>
        <v>1197</v>
      </c>
      <c r="B4" s="33">
        <f>B3+E3</f>
        <v>205.29999999999998</v>
      </c>
      <c r="C4" s="12" t="s">
        <v>4</v>
      </c>
      <c r="D4" s="12" t="s">
        <v>238</v>
      </c>
      <c r="E4" s="18">
        <v>0.19999999999999998</v>
      </c>
    </row>
    <row r="5" spans="1:5" s="5" customFormat="1" ht="16" x14ac:dyDescent="0.2">
      <c r="A5" s="34">
        <f t="shared" si="0"/>
        <v>1197.2</v>
      </c>
      <c r="B5" s="33">
        <f t="shared" ref="B5:B8" si="1">B4+E4</f>
        <v>205.49999999999997</v>
      </c>
      <c r="C5" s="12" t="s">
        <v>3</v>
      </c>
      <c r="D5" s="12" t="s">
        <v>237</v>
      </c>
      <c r="E5" s="18">
        <v>3</v>
      </c>
    </row>
    <row r="6" spans="1:5" s="5" customFormat="1" ht="16" x14ac:dyDescent="0.2">
      <c r="A6" s="34">
        <f t="shared" si="0"/>
        <v>1200.2</v>
      </c>
      <c r="B6" s="33">
        <f t="shared" si="1"/>
        <v>208.49999999999997</v>
      </c>
      <c r="C6" s="12" t="s">
        <v>4</v>
      </c>
      <c r="D6" s="12" t="s">
        <v>162</v>
      </c>
      <c r="E6" s="18">
        <v>1.7000000000000002</v>
      </c>
    </row>
    <row r="7" spans="1:5" s="5" customFormat="1" ht="16" x14ac:dyDescent="0.2">
      <c r="A7" s="34">
        <f t="shared" si="0"/>
        <v>1201.9000000000001</v>
      </c>
      <c r="B7" s="33">
        <f t="shared" si="1"/>
        <v>210.19999999999996</v>
      </c>
      <c r="C7" s="12" t="s">
        <v>3</v>
      </c>
      <c r="D7" s="12" t="s">
        <v>163</v>
      </c>
      <c r="E7" s="18">
        <v>1.7000000000000002</v>
      </c>
    </row>
    <row r="8" spans="1:5" s="5" customFormat="1" ht="41" thickBot="1" x14ac:dyDescent="0.25">
      <c r="A8" s="32">
        <f t="shared" si="0"/>
        <v>1203.5999999999999</v>
      </c>
      <c r="B8" s="31">
        <f t="shared" si="1"/>
        <v>211.89999999999995</v>
      </c>
      <c r="C8" s="30" t="s">
        <v>4</v>
      </c>
      <c r="D8" s="20" t="s">
        <v>164</v>
      </c>
      <c r="E8" s="21"/>
    </row>
    <row r="9" spans="1:5" customFormat="1" ht="17" thickBot="1" x14ac:dyDescent="0.25">
      <c r="B9" s="50" t="s">
        <v>172</v>
      </c>
      <c r="C9" s="51"/>
      <c r="D9" s="51"/>
      <c r="E9" s="52"/>
    </row>
    <row r="10" spans="1:5" customFormat="1" ht="16" x14ac:dyDescent="0.2"/>
    <row r="11" spans="1:5" customFormat="1" ht="16" x14ac:dyDescent="0.2">
      <c r="A11" s="47" t="s">
        <v>165</v>
      </c>
      <c r="B11" s="48"/>
      <c r="C11" s="48"/>
      <c r="D11" s="48"/>
      <c r="E11" s="48"/>
    </row>
    <row r="12" spans="1:5" customFormat="1" ht="16" x14ac:dyDescent="0.2">
      <c r="A12" s="49"/>
      <c r="B12" s="49"/>
      <c r="C12" s="49"/>
      <c r="D12" s="49"/>
      <c r="E12" s="49"/>
    </row>
    <row r="13" spans="1:5" s="5" customFormat="1" ht="42" x14ac:dyDescent="0.2">
      <c r="A13" s="38">
        <f>A2</f>
        <v>1196.9000000000001</v>
      </c>
      <c r="B13" s="37">
        <f>'Route Day 4 to ferry'!B65</f>
        <v>205.2</v>
      </c>
      <c r="C13" s="11"/>
      <c r="D13" s="9" t="s">
        <v>133</v>
      </c>
      <c r="E13" s="14"/>
    </row>
    <row r="14" spans="1:5" s="5" customFormat="1" ht="16" x14ac:dyDescent="0.2">
      <c r="A14" s="34">
        <f>A$2+B14-B$13</f>
        <v>1196.9000000000001</v>
      </c>
      <c r="B14" s="33">
        <f>B13</f>
        <v>205.2</v>
      </c>
      <c r="C14" s="12" t="s">
        <v>82</v>
      </c>
      <c r="D14" s="12" t="s">
        <v>166</v>
      </c>
      <c r="E14" s="18">
        <v>0.4</v>
      </c>
    </row>
    <row r="15" spans="1:5" s="5" customFormat="1" ht="16" x14ac:dyDescent="0.2">
      <c r="A15" s="34">
        <f t="shared" ref="A15:A19" si="2">A$2+B15-B$13</f>
        <v>1197.3</v>
      </c>
      <c r="B15" s="33">
        <f>B14+E14</f>
        <v>205.6</v>
      </c>
      <c r="C15" s="12" t="s">
        <v>3</v>
      </c>
      <c r="D15" s="12" t="s">
        <v>167</v>
      </c>
      <c r="E15" s="18">
        <v>5</v>
      </c>
    </row>
    <row r="16" spans="1:5" s="5" customFormat="1" ht="16" x14ac:dyDescent="0.2">
      <c r="A16" s="34">
        <f t="shared" si="2"/>
        <v>1202.3</v>
      </c>
      <c r="B16" s="33">
        <f t="shared" ref="B16:B19" si="3">B15+E15</f>
        <v>210.6</v>
      </c>
      <c r="C16" s="12" t="s">
        <v>4</v>
      </c>
      <c r="D16" s="12" t="s">
        <v>168</v>
      </c>
      <c r="E16" s="18">
        <v>0.19999999999999929</v>
      </c>
    </row>
    <row r="17" spans="1:5" s="5" customFormat="1" ht="16" x14ac:dyDescent="0.2">
      <c r="A17" s="34">
        <f t="shared" si="2"/>
        <v>1202.5</v>
      </c>
      <c r="B17" s="33">
        <f t="shared" si="3"/>
        <v>210.79999999999998</v>
      </c>
      <c r="C17" s="12" t="s">
        <v>3</v>
      </c>
      <c r="D17" s="12" t="s">
        <v>169</v>
      </c>
      <c r="E17" s="18">
        <v>0.10000000000000053</v>
      </c>
    </row>
    <row r="18" spans="1:5" s="5" customFormat="1" ht="16" x14ac:dyDescent="0.2">
      <c r="A18" s="34">
        <f t="shared" si="2"/>
        <v>1202.6000000000001</v>
      </c>
      <c r="B18" s="33">
        <f t="shared" si="3"/>
        <v>210.89999999999998</v>
      </c>
      <c r="C18" s="12" t="s">
        <v>4</v>
      </c>
      <c r="D18" s="12" t="s">
        <v>170</v>
      </c>
      <c r="E18" s="18">
        <v>9.9999999999999645E-2</v>
      </c>
    </row>
    <row r="19" spans="1:5" s="5" customFormat="1" ht="41" thickBot="1" x14ac:dyDescent="0.25">
      <c r="A19" s="32">
        <f t="shared" si="2"/>
        <v>1202.7</v>
      </c>
      <c r="B19" s="31">
        <f t="shared" si="3"/>
        <v>210.99999999999997</v>
      </c>
      <c r="C19" s="30" t="s">
        <v>4</v>
      </c>
      <c r="D19" s="20" t="s">
        <v>171</v>
      </c>
      <c r="E19" s="21"/>
    </row>
    <row r="20" spans="1:5" s="5" customFormat="1" ht="17" thickBot="1" x14ac:dyDescent="0.25">
      <c r="A20" s="29"/>
      <c r="B20" s="50" t="s">
        <v>172</v>
      </c>
      <c r="C20" s="51"/>
      <c r="D20" s="51"/>
      <c r="E20" s="52"/>
    </row>
    <row r="21" spans="1:5" s="5" customFormat="1" ht="13" x14ac:dyDescent="0.15">
      <c r="A21" s="29"/>
    </row>
    <row r="22" spans="1:5" s="5" customFormat="1" ht="13" x14ac:dyDescent="0.15">
      <c r="A22" s="29"/>
    </row>
    <row r="23" spans="1:5" s="5" customFormat="1" ht="13" x14ac:dyDescent="0.15">
      <c r="A23" s="29"/>
    </row>
    <row r="24" spans="1:5" s="5" customFormat="1" ht="13" x14ac:dyDescent="0.15">
      <c r="A24" s="29"/>
    </row>
    <row r="25" spans="1:5" s="5" customFormat="1" ht="13" x14ac:dyDescent="0.15">
      <c r="A25" s="29"/>
    </row>
    <row r="26" spans="1:5" s="5" customFormat="1" ht="13" x14ac:dyDescent="0.15">
      <c r="A26" s="29"/>
    </row>
    <row r="27" spans="1:5" s="5" customFormat="1" ht="13" x14ac:dyDescent="0.15">
      <c r="A27" s="29"/>
    </row>
    <row r="28" spans="1:5" s="5" customFormat="1" ht="13" x14ac:dyDescent="0.15">
      <c r="A28" s="29"/>
    </row>
    <row r="29" spans="1:5" s="5" customFormat="1" ht="13" x14ac:dyDescent="0.15">
      <c r="A29" s="29"/>
    </row>
    <row r="30" spans="1:5" s="5" customFormat="1" ht="13" x14ac:dyDescent="0.15">
      <c r="A30" s="29"/>
    </row>
    <row r="31" spans="1:5" s="5" customFormat="1" ht="13" x14ac:dyDescent="0.15">
      <c r="A31" s="29"/>
    </row>
    <row r="32" spans="1:5" s="5" customFormat="1" ht="13" x14ac:dyDescent="0.15">
      <c r="A32" s="29"/>
    </row>
    <row r="33" spans="1:1" s="5" customFormat="1" ht="13" x14ac:dyDescent="0.15">
      <c r="A33" s="29"/>
    </row>
    <row r="34" spans="1:1" s="5" customFormat="1" ht="13" x14ac:dyDescent="0.15">
      <c r="A34" s="29"/>
    </row>
    <row r="35" spans="1:1" s="5" customFormat="1" ht="13" x14ac:dyDescent="0.15">
      <c r="A35" s="29"/>
    </row>
    <row r="36" spans="1:1" s="5" customFormat="1" ht="13" x14ac:dyDescent="0.15">
      <c r="A36" s="29"/>
    </row>
    <row r="37" spans="1:1" s="5" customFormat="1" ht="13" x14ac:dyDescent="0.15">
      <c r="A37" s="29"/>
    </row>
    <row r="38" spans="1:1" s="5" customFormat="1" ht="13" x14ac:dyDescent="0.15">
      <c r="A38" s="29"/>
    </row>
    <row r="39" spans="1:1" s="5" customFormat="1" ht="13" x14ac:dyDescent="0.15">
      <c r="A39" s="29"/>
    </row>
    <row r="40" spans="1:1" s="5" customFormat="1" ht="13" x14ac:dyDescent="0.15">
      <c r="A40" s="29"/>
    </row>
    <row r="41" spans="1:1" s="5" customFormat="1" ht="13" x14ac:dyDescent="0.15">
      <c r="A41" s="29"/>
    </row>
    <row r="42" spans="1:1" s="5" customFormat="1" ht="13" x14ac:dyDescent="0.15">
      <c r="A42" s="29"/>
    </row>
    <row r="43" spans="1:1" s="5" customFormat="1" ht="13" x14ac:dyDescent="0.15">
      <c r="A43" s="29"/>
    </row>
    <row r="44" spans="1:1" s="5" customFormat="1" ht="13" x14ac:dyDescent="0.15">
      <c r="A44" s="29"/>
    </row>
    <row r="45" spans="1:1" s="5" customFormat="1" ht="13" x14ac:dyDescent="0.15">
      <c r="A45" s="29"/>
    </row>
    <row r="46" spans="1:1" s="5" customFormat="1" ht="13" x14ac:dyDescent="0.15">
      <c r="A46" s="29"/>
    </row>
    <row r="47" spans="1:1" s="5" customFormat="1" ht="13" x14ac:dyDescent="0.15">
      <c r="A47" s="29"/>
    </row>
    <row r="48" spans="1:1" s="5" customFormat="1" ht="13" x14ac:dyDescent="0.15">
      <c r="A48" s="29"/>
    </row>
    <row r="49" spans="1:1" s="5" customFormat="1" ht="13" x14ac:dyDescent="0.15">
      <c r="A49" s="29"/>
    </row>
    <row r="50" spans="1:1" s="5" customFormat="1" ht="13" x14ac:dyDescent="0.15">
      <c r="A50" s="29"/>
    </row>
    <row r="51" spans="1:1" s="5" customFormat="1" ht="13" x14ac:dyDescent="0.15">
      <c r="A51" s="29"/>
    </row>
    <row r="52" spans="1:1" s="5" customFormat="1" ht="13" x14ac:dyDescent="0.15">
      <c r="A52" s="29"/>
    </row>
    <row r="53" spans="1:1" s="5" customFormat="1" ht="13" x14ac:dyDescent="0.15">
      <c r="A53" s="29"/>
    </row>
    <row r="54" spans="1:1" s="5" customFormat="1" ht="13" x14ac:dyDescent="0.15">
      <c r="A54" s="29"/>
    </row>
    <row r="55" spans="1:1" s="5" customFormat="1" ht="13" x14ac:dyDescent="0.15">
      <c r="A55" s="29"/>
    </row>
    <row r="56" spans="1:1" s="5" customFormat="1" ht="13" x14ac:dyDescent="0.15">
      <c r="A56" s="29"/>
    </row>
    <row r="57" spans="1:1" s="5" customFormat="1" ht="13" x14ac:dyDescent="0.15">
      <c r="A57" s="29"/>
    </row>
    <row r="58" spans="1:1" s="5" customFormat="1" ht="13" x14ac:dyDescent="0.15">
      <c r="A58" s="29"/>
    </row>
    <row r="59" spans="1:1" s="5" customFormat="1" ht="13" x14ac:dyDescent="0.15">
      <c r="A59" s="29"/>
    </row>
    <row r="60" spans="1:1" s="5" customFormat="1" ht="13" x14ac:dyDescent="0.15">
      <c r="A60" s="29"/>
    </row>
    <row r="61" spans="1:1" s="5" customFormat="1" ht="13" x14ac:dyDescent="0.15">
      <c r="A61" s="29"/>
    </row>
    <row r="62" spans="1:1" s="5" customFormat="1" ht="13" x14ac:dyDescent="0.15">
      <c r="A62" s="29"/>
    </row>
    <row r="63" spans="1:1" s="5" customFormat="1" ht="13" x14ac:dyDescent="0.15">
      <c r="A63" s="29"/>
    </row>
    <row r="64" spans="1:1" s="5" customFormat="1" ht="13" x14ac:dyDescent="0.15">
      <c r="A64" s="29"/>
    </row>
    <row r="65" spans="1:1" s="5" customFormat="1" ht="13" x14ac:dyDescent="0.15">
      <c r="A65" s="29"/>
    </row>
    <row r="66" spans="1:1" s="5" customFormat="1" ht="13" x14ac:dyDescent="0.15">
      <c r="A66" s="29"/>
    </row>
    <row r="67" spans="1:1" s="5" customFormat="1" ht="13" x14ac:dyDescent="0.15">
      <c r="A67" s="29"/>
    </row>
    <row r="68" spans="1:1" s="5" customFormat="1" ht="13" x14ac:dyDescent="0.15">
      <c r="A68" s="29"/>
    </row>
    <row r="69" spans="1:1" s="5" customFormat="1" ht="13" x14ac:dyDescent="0.15">
      <c r="A69" s="29"/>
    </row>
    <row r="70" spans="1:1" s="5" customFormat="1" ht="13" x14ac:dyDescent="0.15">
      <c r="A70" s="29"/>
    </row>
    <row r="71" spans="1:1" s="5" customFormat="1" ht="13" x14ac:dyDescent="0.15">
      <c r="A71" s="29"/>
    </row>
    <row r="72" spans="1:1" s="5" customFormat="1" ht="13" x14ac:dyDescent="0.15">
      <c r="A72" s="29"/>
    </row>
    <row r="73" spans="1:1" s="5" customFormat="1" ht="13" x14ac:dyDescent="0.15">
      <c r="A73" s="29"/>
    </row>
    <row r="74" spans="1:1" s="5" customFormat="1" ht="13" x14ac:dyDescent="0.15">
      <c r="A74" s="29"/>
    </row>
    <row r="75" spans="1:1" s="5" customFormat="1" ht="13" x14ac:dyDescent="0.15">
      <c r="A75" s="29"/>
    </row>
    <row r="76" spans="1:1" s="5" customFormat="1" ht="13" x14ac:dyDescent="0.15">
      <c r="A76" s="29"/>
    </row>
    <row r="77" spans="1:1" s="5" customFormat="1" ht="13" x14ac:dyDescent="0.15">
      <c r="A77" s="29"/>
    </row>
    <row r="78" spans="1:1" s="5" customFormat="1" ht="13" x14ac:dyDescent="0.15">
      <c r="A78" s="29"/>
    </row>
    <row r="79" spans="1:1" s="5" customFormat="1" ht="13" x14ac:dyDescent="0.15">
      <c r="A79" s="29"/>
    </row>
    <row r="80" spans="1:1" s="5" customFormat="1" ht="13" x14ac:dyDescent="0.15">
      <c r="A80" s="29"/>
    </row>
    <row r="81" spans="1:1" s="5" customFormat="1" ht="13" x14ac:dyDescent="0.15">
      <c r="A81" s="29"/>
    </row>
    <row r="82" spans="1:1" s="5" customFormat="1" ht="13" x14ac:dyDescent="0.15">
      <c r="A82" s="29"/>
    </row>
    <row r="83" spans="1:1" s="5" customFormat="1" ht="13" x14ac:dyDescent="0.15">
      <c r="A83" s="29"/>
    </row>
    <row r="84" spans="1:1" s="5" customFormat="1" ht="13" x14ac:dyDescent="0.15">
      <c r="A84" s="29"/>
    </row>
    <row r="85" spans="1:1" s="5" customFormat="1" ht="13" x14ac:dyDescent="0.15">
      <c r="A85" s="29"/>
    </row>
    <row r="86" spans="1:1" s="5" customFormat="1" ht="13" x14ac:dyDescent="0.15">
      <c r="A86" s="29"/>
    </row>
  </sheetData>
  <mergeCells count="3">
    <mergeCell ref="A11:E12"/>
    <mergeCell ref="B9:E9"/>
    <mergeCell ref="B20:E20"/>
  </mergeCells>
  <printOptions gridLines="1"/>
  <pageMargins left="0.35433070866141736" right="3.3052967563837128" top="0.79494478951000691" bottom="0.45186335403726707" header="0.31496062992125984" footer="0.15748031496062992"/>
  <pageSetup scale="95" fitToHeight="3" orientation="portrait" horizontalDpi="4294967292" verticalDpi="4294967292" r:id="rId1"/>
  <headerFooter>
    <oddHeader>&amp;LBC Randonneurs
Event 5458&amp;C1200km Brevet
Van Isle DAY 4 after ferry&amp;R20 Jun 2024.    .</oddHeader>
    <oddFooter>&amp;L&amp;"Calibri,Regular"&amp;10&amp;K000000Rev: 9 Jun 24&amp;R&amp;"Calibri,Regular"&amp;10&amp;K000000Page &amp;P         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Route Day 1</vt:lpstr>
      <vt:lpstr>Route Day 2</vt:lpstr>
      <vt:lpstr>Route Day 3</vt:lpstr>
      <vt:lpstr>Route Day 4 to ferry</vt:lpstr>
      <vt:lpstr>Route Day 4 after ferry</vt:lpstr>
      <vt:lpstr>'Route Day 1'!Print_Area</vt:lpstr>
      <vt:lpstr>'Route Day 2'!Print_Area</vt:lpstr>
      <vt:lpstr>'Route Day 3'!Print_Area</vt:lpstr>
      <vt:lpstr>'Route Day 4 after ferry'!Print_Area</vt:lpstr>
      <vt:lpstr>'Route Day 4 to ferry'!Print_Area</vt:lpstr>
      <vt:lpstr>'Route Day 1'!Print_Titles</vt:lpstr>
      <vt:lpstr>'Route Day 2'!Print_Titles</vt:lpstr>
      <vt:lpstr>'Route Day 3'!Print_Titles</vt:lpstr>
      <vt:lpstr>'Route Day 4 after ferry'!Print_Titles</vt:lpstr>
      <vt:lpstr>'Route Day 4 to ferry'!Print_Titles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</dc:creator>
  <cp:lastModifiedBy>Stephen Hinde</cp:lastModifiedBy>
  <cp:lastPrinted>2024-06-12T20:22:53Z</cp:lastPrinted>
  <dcterms:created xsi:type="dcterms:W3CDTF">2021-06-12T02:49:16Z</dcterms:created>
  <dcterms:modified xsi:type="dcterms:W3CDTF">2024-06-12T20:23:09Z</dcterms:modified>
</cp:coreProperties>
</file>